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4" yWindow="6756" windowWidth="23256" windowHeight="5832" activeTab="0"/>
  </bookViews>
  <sheets>
    <sheet name="XLS Template" sheetId="1" r:id="rId1"/>
  </sheets>
  <definedNames>
    <definedName name="_xlnm._FilterDatabase" localSheetId="0" hidden="1">'XLS Template'!$A$114:$J$2545</definedName>
  </definedNames>
  <calcPr fullCalcOnLoad="1"/>
</workbook>
</file>

<file path=xl/comments1.xml><?xml version="1.0" encoding="utf-8"?>
<comments xmlns="http://schemas.openxmlformats.org/spreadsheetml/2006/main">
  <authors>
    <author>Cameron</author>
  </authors>
  <commentList>
    <comment ref="D310" authorId="0">
      <text>
        <r>
          <rPr>
            <b/>
            <sz val="9"/>
            <rFont val="Tahoma"/>
            <family val="2"/>
          </rPr>
          <t>March Special!!  Try all 6 #1 issues from DC's Second Wave for 50% off!    DCBS Note:  During the month of April, this item will be replaced on your order summaries with 6 lines corresponding with each of DC's 6 new #1 issues.  The total for the 6 lines will equal $9.97 (or multiples of $9.97 if you order multiples of this special).  This includes 4 books with a regular price of $2.99 and 2 books with a regular price of $3.99.  The books included are:
Earth Two #1
Worlds' Finest #1
Batman, Incorprated #1
Dial H #1
GI Combat #1
The Ravagers #1
It does not include any paper + digital combos but it does include the regular issues of those books.  If you select bags and boards for other items in your order, then bags and boards will also be added during the month of April to these 6 issues at the normal bag and board prices.</t>
        </r>
      </text>
    </comment>
    <comment ref="D512" authorId="0">
      <text>
        <r>
          <rPr>
            <b/>
            <sz val="9"/>
            <rFont val="Tahoma"/>
            <family val="2"/>
          </rPr>
          <t>March Special!!  Try all 4 new Vertigo #3 issues for 75% off! The 4 titles included in this bundle are Saucer Country #3, Fairest #3, The New Deadwardians #3, and Dominique Laveau: Voodoo Child #3!
DCBS Note:  During the month of April, this item will be replaced on your order summaries with 4 lines corresponding with each of Vertigo's 4 new #3 issues.  The total for the 4 lines will equal $2.99 (or multiples of $2.99 if you order multiples of this special).  If you select bags and boards for other items in your order, then bags and boards will also be added during the month of April to these 52 issues at the normal bag and board prices.</t>
        </r>
      </text>
    </comment>
  </commentList>
</comments>
</file>

<file path=xl/sharedStrings.xml><?xml version="1.0" encoding="utf-8"?>
<sst xmlns="http://schemas.openxmlformats.org/spreadsheetml/2006/main" count="4709" uniqueCount="4336">
  <si>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</si>
  <si>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</si>
  <si>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</si>
  <si>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</si>
  <si>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</si>
  <si>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</si>
  <si>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</si>
  <si>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</si>
  <si>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</si>
  <si>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</si>
  <si>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</si>
  <si>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</si>
  <si>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</si>
  <si>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</si>
  <si>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</si>
  <si>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</si>
  <si>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</si>
  <si>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</si>
  <si>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</si>
  <si>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</si>
  <si>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</si>
  <si>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</si>
  <si>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</si>
  <si>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</si>
  <si>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</si>
  <si>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Sales tax</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</si>
  <si>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</si>
  <si>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</si>
  <si>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</si>
  <si>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</si>
  <si>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</si>
  <si>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</si>
  <si>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</si>
  <si>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</si>
  <si>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</si>
  <si>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</si>
  <si>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</si>
  <si>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</si>
  <si>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</si>
  <si>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</si>
  <si>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</si>
  <si>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</si>
  <si>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</si>
  <si>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Marvel Trades</t>
  </si>
  <si>
    <t>Marvel/Diamond Select</t>
  </si>
  <si>
    <t>Toys &amp; Models</t>
  </si>
  <si>
    <t>DC Universe: Superman</t>
  </si>
  <si>
    <t>DC Universe: Batman</t>
  </si>
  <si>
    <t>Vertigo</t>
  </si>
  <si>
    <t>Collectibles &amp; Novelties</t>
  </si>
  <si>
    <t>Games</t>
  </si>
  <si>
    <t>Trading Cards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</si>
  <si>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</si>
  <si>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</si>
  <si>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</si>
  <si>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</si>
  <si>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</si>
  <si>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</si>
  <si>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</si>
  <si>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DC Direct</t>
  </si>
  <si>
    <t>Dark Horse Comics</t>
  </si>
  <si>
    <t>Marvel's Best-Selling Authors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</si>
  <si>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</si>
  <si>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</si>
  <si>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</si>
  <si>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</si>
  <si>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</si>
  <si>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Ultimate Marvel</t>
  </si>
  <si>
    <t>10202-C Coldwater Road</t>
  </si>
  <si>
    <t>Fort Wayne, Indiana 46825</t>
  </si>
  <si>
    <t>DC Comics</t>
  </si>
  <si>
    <t>Marvel Adventures</t>
  </si>
  <si>
    <t>Shipping (Flat rate shipping is only $6.25!)</t>
  </si>
  <si>
    <t>If you would like bags and boards, place a "1" in cell A124 or A125 or A126.  Bag and board quantities for your order will calculate automatically.</t>
  </si>
  <si>
    <t>First Time Customer Coupon Code</t>
  </si>
  <si>
    <t>First time customers can get an 8% coupon code at the various podcasts that we sponsor.</t>
  </si>
  <si>
    <t>Shipping surcharge for Canadian shipments (estimate)</t>
  </si>
  <si>
    <t>Other Publishers</t>
  </si>
  <si>
    <t>Page: 142</t>
  </si>
  <si>
    <t>Page: 144</t>
  </si>
  <si>
    <t>Page: 148</t>
  </si>
  <si>
    <t>Page: 150</t>
  </si>
  <si>
    <t>Page: 155</t>
  </si>
  <si>
    <t>Page: 156</t>
  </si>
  <si>
    <t>Page: 157</t>
  </si>
  <si>
    <t>Page: 158</t>
  </si>
  <si>
    <t>Page: 160</t>
  </si>
  <si>
    <t>Page: 161</t>
  </si>
  <si>
    <t>Page: 162</t>
  </si>
  <si>
    <t>Page: 163</t>
  </si>
  <si>
    <t>Page: 276</t>
  </si>
  <si>
    <t>Page: 279</t>
  </si>
  <si>
    <t>Page: 281</t>
  </si>
  <si>
    <t>Page: 284</t>
  </si>
  <si>
    <t>Page: 285</t>
  </si>
  <si>
    <t>Page: 310</t>
  </si>
  <si>
    <t>Page: 314</t>
  </si>
  <si>
    <t>Page: 332</t>
  </si>
  <si>
    <t>Page: 26</t>
  </si>
  <si>
    <t>Page: 28</t>
  </si>
  <si>
    <t>Page: 30</t>
  </si>
  <si>
    <t>Page: 32</t>
  </si>
  <si>
    <t>Page: 34</t>
  </si>
  <si>
    <t>Page: 36</t>
  </si>
  <si>
    <t>Page: 38</t>
  </si>
  <si>
    <t>Page: 40</t>
  </si>
  <si>
    <t>Page: 42</t>
  </si>
  <si>
    <t>Page: 43</t>
  </si>
  <si>
    <t>Page: 44</t>
  </si>
  <si>
    <t>Page: 45</t>
  </si>
  <si>
    <t>Page: 46</t>
  </si>
  <si>
    <t>Page: 48</t>
  </si>
  <si>
    <t>Page: 50</t>
  </si>
  <si>
    <t>Page: 51</t>
  </si>
  <si>
    <t>Page: 52</t>
  </si>
  <si>
    <t>Page: 53</t>
  </si>
  <si>
    <t>Page: 54</t>
  </si>
  <si>
    <t>Page: 55</t>
  </si>
  <si>
    <t>Page: 56</t>
  </si>
  <si>
    <t>Page: 57</t>
  </si>
  <si>
    <t>Page: 58</t>
  </si>
  <si>
    <t>Page: 59</t>
  </si>
  <si>
    <t>Page: 61</t>
  </si>
  <si>
    <t>Page: 63</t>
  </si>
  <si>
    <t>Page: 93</t>
  </si>
  <si>
    <t>Page: 94</t>
  </si>
  <si>
    <t>Page: 95</t>
  </si>
  <si>
    <t>Page: 96</t>
  </si>
  <si>
    <t>Page: 97</t>
  </si>
  <si>
    <t>Page: 98</t>
  </si>
  <si>
    <t>Page: 99</t>
  </si>
  <si>
    <t>Page: 100</t>
  </si>
  <si>
    <t>Page: 92</t>
  </si>
  <si>
    <t>Page: 101</t>
  </si>
  <si>
    <t>Page: 102</t>
  </si>
  <si>
    <t>Page: 21</t>
  </si>
  <si>
    <t>Icon</t>
  </si>
  <si>
    <t>Page: 72</t>
  </si>
  <si>
    <t>Page: 73</t>
  </si>
  <si>
    <t>Page: 74</t>
  </si>
  <si>
    <t>Page: 75</t>
  </si>
  <si>
    <t>Page: 76</t>
  </si>
  <si>
    <t>Page: 348</t>
  </si>
  <si>
    <t>Page: 66</t>
  </si>
  <si>
    <t>Page: 67</t>
  </si>
  <si>
    <t>Page: 68</t>
  </si>
  <si>
    <t>Page: 69</t>
  </si>
  <si>
    <t>Page: 70</t>
  </si>
  <si>
    <t>Page: 77</t>
  </si>
  <si>
    <t>Page: 78</t>
  </si>
  <si>
    <t>Page: 79</t>
  </si>
  <si>
    <t>Page: 80</t>
  </si>
  <si>
    <t>Page: 81</t>
  </si>
  <si>
    <t>Page: 82</t>
  </si>
  <si>
    <t>Page: 83</t>
  </si>
  <si>
    <t>Page: 84</t>
  </si>
  <si>
    <t>Page: 85</t>
  </si>
  <si>
    <t>Page: 86</t>
  </si>
  <si>
    <t>Page: 87</t>
  </si>
  <si>
    <t>Page: 88</t>
  </si>
  <si>
    <t>Page: 89</t>
  </si>
  <si>
    <t>Page: 90</t>
  </si>
  <si>
    <t>Page: 91</t>
  </si>
  <si>
    <t>Page: 103</t>
  </si>
  <si>
    <t>Page: 104</t>
  </si>
  <si>
    <t>Page: 105</t>
  </si>
  <si>
    <t>Page: 106</t>
  </si>
  <si>
    <t>Page: 107</t>
  </si>
  <si>
    <t>Page: 108</t>
  </si>
  <si>
    <t>Page: 109</t>
  </si>
  <si>
    <t>Page: 110</t>
  </si>
  <si>
    <t>Page: 111</t>
  </si>
  <si>
    <t>Page: 112</t>
  </si>
  <si>
    <t>Page: 113</t>
  </si>
  <si>
    <t>Page: 114</t>
  </si>
  <si>
    <t>Page: 115</t>
  </si>
  <si>
    <t>Page: 116</t>
  </si>
  <si>
    <t>Page: 117</t>
  </si>
  <si>
    <t>Page: 118</t>
  </si>
  <si>
    <t>Page: 119</t>
  </si>
  <si>
    <t>Page: 122</t>
  </si>
  <si>
    <t>Page: 123</t>
  </si>
  <si>
    <t>Page: 124</t>
  </si>
  <si>
    <t>Page: 125</t>
  </si>
  <si>
    <t>Page: 126</t>
  </si>
  <si>
    <t>Page: 127</t>
  </si>
  <si>
    <t>Page: 128</t>
  </si>
  <si>
    <t>Page: 129</t>
  </si>
  <si>
    <t>Page: 130</t>
  </si>
  <si>
    <t>Page: 131</t>
  </si>
  <si>
    <t>Page: 132</t>
  </si>
  <si>
    <t>Page: 133</t>
  </si>
  <si>
    <t>Page: 120</t>
  </si>
  <si>
    <t>Page: 121</t>
  </si>
  <si>
    <t>Page: 134</t>
  </si>
  <si>
    <t>Page: 135</t>
  </si>
  <si>
    <t>Page: 136</t>
  </si>
  <si>
    <t>Page: 138</t>
  </si>
  <si>
    <t>Page: 140</t>
  </si>
  <si>
    <t>Page: 192</t>
  </si>
  <si>
    <t>Page: 194</t>
  </si>
  <si>
    <t>Page: 196</t>
  </si>
  <si>
    <t>Page: 198</t>
  </si>
  <si>
    <t>Page: 200</t>
  </si>
  <si>
    <t>Page: 201</t>
  </si>
  <si>
    <t>Page: 202</t>
  </si>
  <si>
    <t>Page: 203</t>
  </si>
  <si>
    <t>Page: 204</t>
  </si>
  <si>
    <t>Page: 205</t>
  </si>
  <si>
    <t>Page: 206</t>
  </si>
  <si>
    <t>Page: 62</t>
  </si>
  <si>
    <t>Page: 64</t>
  </si>
  <si>
    <t>Page: 35</t>
  </si>
  <si>
    <t>Page: 37</t>
  </si>
  <si>
    <t>Page: 5</t>
  </si>
  <si>
    <t>Page: 12</t>
  </si>
  <si>
    <t>Page: 13</t>
  </si>
  <si>
    <t>Page: 14</t>
  </si>
  <si>
    <t>Page: 22</t>
  </si>
  <si>
    <t>Page: 23</t>
  </si>
  <si>
    <t>Page: 25</t>
  </si>
  <si>
    <t>Page: 31</t>
  </si>
  <si>
    <t>Page: 41</t>
  </si>
  <si>
    <t>Page: 47</t>
  </si>
  <si>
    <t>Page: 338</t>
  </si>
  <si>
    <t>Page: 340</t>
  </si>
  <si>
    <t>Page: 344</t>
  </si>
  <si>
    <t>Page: 358</t>
  </si>
  <si>
    <t>Page: 368</t>
  </si>
  <si>
    <t>Page: 386</t>
  </si>
  <si>
    <t>Page: 388</t>
  </si>
  <si>
    <t>Page: 390</t>
  </si>
  <si>
    <t>Page: 394</t>
  </si>
  <si>
    <t>Page: 398</t>
  </si>
  <si>
    <t>Page: 400</t>
  </si>
  <si>
    <t>Page: 404</t>
  </si>
  <si>
    <t>Page: 410</t>
  </si>
  <si>
    <t>Page: 416</t>
  </si>
  <si>
    <t>DC Collected Editions</t>
  </si>
  <si>
    <t>Page: 166</t>
  </si>
  <si>
    <t>Page: 270</t>
  </si>
  <si>
    <t>Page: 280</t>
  </si>
  <si>
    <t>Page: 324</t>
  </si>
  <si>
    <t>Page: 65</t>
  </si>
  <si>
    <t>DC Kids</t>
  </si>
  <si>
    <t>Page: 350</t>
  </si>
  <si>
    <t>Page: 356</t>
  </si>
  <si>
    <t>Page: 402</t>
  </si>
  <si>
    <t>Page: 275</t>
  </si>
  <si>
    <t>Page: 308</t>
  </si>
  <si>
    <t>Page: 336</t>
  </si>
  <si>
    <t>Page: 27</t>
  </si>
  <si>
    <t>Page: 145</t>
  </si>
  <si>
    <t>Page: 146</t>
  </si>
  <si>
    <t>Page: 379</t>
  </si>
  <si>
    <t>Shipping upgrade for weekly or twice a month shipping (order at lines 119 or 120)</t>
  </si>
  <si>
    <t>If this information is the same as last month, type "On File" or leave this area blank.</t>
  </si>
  <si>
    <t>Page: 17</t>
  </si>
  <si>
    <t>Page: 288</t>
  </si>
  <si>
    <t>Page: 408</t>
  </si>
  <si>
    <t>DC Universe: Green Lantern</t>
  </si>
  <si>
    <t>DC Universe: The Dark</t>
  </si>
  <si>
    <t>DC Universe: The Edge</t>
  </si>
  <si>
    <t>DC Universe: Young Justice</t>
  </si>
  <si>
    <t>DC Universe: Justice League</t>
  </si>
  <si>
    <t>Page: 147</t>
  </si>
  <si>
    <t>Page: 286</t>
  </si>
  <si>
    <t>Page: 302</t>
  </si>
  <si>
    <t>Page: 341</t>
  </si>
  <si>
    <t>Page: 39</t>
  </si>
  <si>
    <t>Page: 16</t>
  </si>
  <si>
    <t>Page: 360</t>
  </si>
  <si>
    <t>Page: 268</t>
  </si>
  <si>
    <t>Page: 289</t>
  </si>
  <si>
    <t>Page: 15</t>
  </si>
  <si>
    <t>Page: 10</t>
  </si>
  <si>
    <t>Page: 11</t>
  </si>
  <si>
    <t>Page: 380</t>
  </si>
  <si>
    <t>Page: 412</t>
  </si>
  <si>
    <t>Page: 413</t>
  </si>
  <si>
    <t>Page: 164</t>
  </si>
  <si>
    <t>Page: 165</t>
  </si>
  <si>
    <t>Page: 167</t>
  </si>
  <si>
    <t>Page: 293</t>
  </si>
  <si>
    <t>Page: 300</t>
  </si>
  <si>
    <t>Page: 313</t>
  </si>
  <si>
    <t>Page: 322</t>
  </si>
  <si>
    <t>Page: 337</t>
  </si>
  <si>
    <t>Page: 137</t>
  </si>
  <si>
    <t>Page: 139</t>
  </si>
  <si>
    <t>Page: 207</t>
  </si>
  <si>
    <t>Page: 208</t>
  </si>
  <si>
    <t>Page: 342</t>
  </si>
  <si>
    <t>Page: 354</t>
  </si>
  <si>
    <t>Page: 355</t>
  </si>
  <si>
    <t>Page: 370</t>
  </si>
  <si>
    <t>Page: 371</t>
  </si>
  <si>
    <t>Page: 19</t>
  </si>
  <si>
    <t>Page: 232</t>
  </si>
  <si>
    <t>Page: 236</t>
  </si>
  <si>
    <t>Page: 248</t>
  </si>
  <si>
    <t>Page: 252</t>
  </si>
  <si>
    <t>Page: 253</t>
  </si>
  <si>
    <t>Page: 264</t>
  </si>
  <si>
    <t>Page: 287</t>
  </si>
  <si>
    <t>Page: 290</t>
  </si>
  <si>
    <t>Page: 291</t>
  </si>
  <si>
    <t>Page: 299</t>
  </si>
  <si>
    <t>Page: 312</t>
  </si>
  <si>
    <t>Page: 33</t>
  </si>
  <si>
    <t>Page: 60</t>
  </si>
  <si>
    <t>Page: 6</t>
  </si>
  <si>
    <t>Page: 7</t>
  </si>
  <si>
    <t>Page: 352</t>
  </si>
  <si>
    <t>Page: 392</t>
  </si>
  <si>
    <t>Page: 393</t>
  </si>
  <si>
    <t>Page: 406</t>
  </si>
  <si>
    <t>Page: 18</t>
  </si>
  <si>
    <t>Page: 168</t>
  </si>
  <si>
    <t>Page: 169</t>
  </si>
  <si>
    <t>Page: 244</t>
  </si>
  <si>
    <t>Page: 245</t>
  </si>
  <si>
    <t>Page: 249</t>
  </si>
  <si>
    <t>Page: 256</t>
  </si>
  <si>
    <t>Page: 282</t>
  </si>
  <si>
    <t>Page: 283</t>
  </si>
  <si>
    <t>Page: 303</t>
  </si>
  <si>
    <t>Page: 141</t>
  </si>
  <si>
    <t>Page: 172</t>
  </si>
  <si>
    <t>Page: 176</t>
  </si>
  <si>
    <t>GREEN WAKE TP VOL 01 (JUL110468) (MR)</t>
  </si>
  <si>
    <t>Page: 209</t>
  </si>
  <si>
    <t>Page: 210</t>
  </si>
  <si>
    <t>Page: 211</t>
  </si>
  <si>
    <t>Page: 212</t>
  </si>
  <si>
    <t>Page: 345</t>
  </si>
  <si>
    <t>Page: 346</t>
  </si>
  <si>
    <t>Page: 353</t>
  </si>
  <si>
    <t>Page: 378</t>
  </si>
  <si>
    <t>Page: 385</t>
  </si>
  <si>
    <t>Page: 418</t>
  </si>
  <si>
    <t>Page: 419</t>
  </si>
  <si>
    <t>Page: 420</t>
  </si>
  <si>
    <t>Page: 421</t>
  </si>
  <si>
    <t>Page: 422</t>
  </si>
  <si>
    <t>Page: 423</t>
  </si>
  <si>
    <t>Page: 424</t>
  </si>
  <si>
    <t>Page: 428</t>
  </si>
  <si>
    <t>Page: 430</t>
  </si>
  <si>
    <t>Page: 431</t>
  </si>
  <si>
    <t>Page: 436</t>
  </si>
  <si>
    <t>Page: 437</t>
  </si>
  <si>
    <t>Page: 438</t>
  </si>
  <si>
    <t>Page: 440</t>
  </si>
  <si>
    <t>Page: 441</t>
  </si>
  <si>
    <r>
      <rPr>
        <b/>
        <sz val="10"/>
        <color indexed="10"/>
        <rFont val="Arial"/>
        <family val="2"/>
      </rPr>
      <t>New!</t>
    </r>
    <r>
      <rPr>
        <b/>
        <sz val="10"/>
        <rFont val="Arial"/>
        <family val="2"/>
      </rPr>
      <t xml:space="preserve">  InStockTrades presents 12 months of End of the World Sales!  Check it out at www.instocktrades.com!</t>
    </r>
  </si>
  <si>
    <t>Page: 20</t>
  </si>
  <si>
    <t>Page: 170</t>
  </si>
  <si>
    <t>Page: 171</t>
  </si>
  <si>
    <t>Page: 173</t>
  </si>
  <si>
    <t>Page: 174</t>
  </si>
  <si>
    <t>Page: 175</t>
  </si>
  <si>
    <t>Page: 177</t>
  </si>
  <si>
    <t>Page: 246</t>
  </si>
  <si>
    <t>Page: 262</t>
  </si>
  <si>
    <t>Page: 294</t>
  </si>
  <si>
    <t>Page: 296</t>
  </si>
  <si>
    <t>Page: 301</t>
  </si>
  <si>
    <t>Page: 335</t>
  </si>
  <si>
    <t>Page: 143</t>
  </si>
  <si>
    <t>HAUNT TP VOL 01 (JAN100416)</t>
  </si>
  <si>
    <t>Page: 213</t>
  </si>
  <si>
    <t>Page: 214</t>
  </si>
  <si>
    <t>Page: 215</t>
  </si>
  <si>
    <t>Page: 216</t>
  </si>
  <si>
    <t>Page: 217</t>
  </si>
  <si>
    <t>Page: 218</t>
  </si>
  <si>
    <t>Page: 219</t>
  </si>
  <si>
    <t>Page: 220</t>
  </si>
  <si>
    <t>Page: 1</t>
  </si>
  <si>
    <t>Page: 349</t>
  </si>
  <si>
    <t>Page: 364</t>
  </si>
  <si>
    <t>Page: 369</t>
  </si>
  <si>
    <t>Page: 396</t>
  </si>
  <si>
    <t>Page: 411</t>
  </si>
  <si>
    <t>Page: 417</t>
  </si>
  <si>
    <t>Page: 432</t>
  </si>
  <si>
    <t>Page: 433</t>
  </si>
  <si>
    <t>IDW Publishing</t>
  </si>
  <si>
    <t>Marvel Comics</t>
  </si>
  <si>
    <t>MyDigitalComics</t>
  </si>
  <si>
    <t>Earn 5% from every MyDigitalComics order to apply toward your DCBS orders.</t>
  </si>
  <si>
    <t>Did you know you can read your PDF downloads from MyDigitalComics on your iPad?  Go to MyDigitalComics.com to find out how.</t>
  </si>
  <si>
    <t>Do you want to make your items available digitally?  Contact us at support@mydigitalcomics.com</t>
  </si>
  <si>
    <t>comiXology</t>
  </si>
  <si>
    <t>Earn 5% from your comiXology orders to apply toward your DCBS orders.  Visit www.dcbservice.com to find out how!</t>
  </si>
  <si>
    <t>DUNGEONS &amp; DRAGONS FORGOTTEN REALMS TP VOL 02 (JUL110363)</t>
  </si>
  <si>
    <t>Page: 159</t>
  </si>
  <si>
    <t>Page: 230</t>
  </si>
  <si>
    <t>Page: 234</t>
  </si>
  <si>
    <t>Page: 237</t>
  </si>
  <si>
    <t>Page: 242</t>
  </si>
  <si>
    <t>Page: 243</t>
  </si>
  <si>
    <t>Page: 247</t>
  </si>
  <si>
    <t>BOOM! STUDIOS</t>
  </si>
  <si>
    <t>Page: 266</t>
  </si>
  <si>
    <t>Page: 273</t>
  </si>
  <si>
    <t>Page: 277</t>
  </si>
  <si>
    <t>Page: 278</t>
  </si>
  <si>
    <t>Page: 304</t>
  </si>
  <si>
    <t>Page: 305</t>
  </si>
  <si>
    <t>Page: 311</t>
  </si>
  <si>
    <t>Page: 316</t>
  </si>
  <si>
    <t>Page: 320</t>
  </si>
  <si>
    <t>Page: 321</t>
  </si>
  <si>
    <t>GANTZ TP VOL 05 (DEC080071) (MR)</t>
  </si>
  <si>
    <t>GANTZ TP VOL 06 (FEB090061) (MR)</t>
  </si>
  <si>
    <t>GANTZ TP VOL 07 (APR090062) (MR)</t>
  </si>
  <si>
    <t>GANTZ TP VOL 08 (JUN090062) (MR)</t>
  </si>
  <si>
    <t>GANTZ TP VOL 09 (SEP090045) (MR)</t>
  </si>
  <si>
    <t>GANTZ TP VOL 10 (NOV090064) (MR)</t>
  </si>
  <si>
    <t>GANTZ TP VOL 11 (JAN100195) (MR)</t>
  </si>
  <si>
    <t>GANTZ TP VOL 12 (MAR100081) (MR)</t>
  </si>
  <si>
    <t>GANTZ TP VOL 13 (MAY100061) (MR)</t>
  </si>
  <si>
    <t>GANTZ TP VOL 14 (JUL100083) (MR)</t>
  </si>
  <si>
    <t>Page: 71</t>
  </si>
  <si>
    <t>YOUNGBLOOD HC VOL 01 (AUG071974)</t>
  </si>
  <si>
    <t>YOUNGBLOOD TP VOL 02 VOTED OFF THE ISLAND (NOV090367)</t>
  </si>
  <si>
    <t>Page: 197</t>
  </si>
  <si>
    <t>MORNING GLORIES TP VOL 02 (JUN110483)</t>
  </si>
  <si>
    <t>HACK SLASH OMNIBUS TP VOL 01 (IMAGE ED) (APR100408) (MR)</t>
  </si>
  <si>
    <t>Page: 199</t>
  </si>
  <si>
    <t>WITCHBLADE REDEMPTION TP VOL 03 (MAY110484)</t>
  </si>
  <si>
    <t>WALKING DEAD TP VOL 01 DAYS GONE BYE (JUL068351) (MR)</t>
  </si>
  <si>
    <t>Page: 8</t>
  </si>
  <si>
    <t>Page: 9</t>
  </si>
  <si>
    <t>Page: 49</t>
  </si>
  <si>
    <t>Books</t>
  </si>
  <si>
    <t>Page: 362</t>
  </si>
  <si>
    <t>Page: 366</t>
  </si>
  <si>
    <t>Page: 367</t>
  </si>
  <si>
    <t>MARVEL X TOKIDOKI MARVEL POP JRS T/S SM (C: 1-1-4)</t>
  </si>
  <si>
    <t>MARVEL X TOKIDOKI MARVEL POP JRS T/S MED (C: 1-1-4)</t>
  </si>
  <si>
    <t>MARVEL X TOKIDOKI MARVEL POP JRS T/S LG (C: 1-1-4)</t>
  </si>
  <si>
    <t>MARVEL X TOKIDOKI MARVEL POP JRS T/S XL (C: 1-1-4)</t>
  </si>
  <si>
    <t>Page: 382</t>
  </si>
  <si>
    <t>Page: 384</t>
  </si>
  <si>
    <t>Page: 389</t>
  </si>
  <si>
    <t>Page: 391</t>
  </si>
  <si>
    <t>Page: 405</t>
  </si>
  <si>
    <t>Page: 407</t>
  </si>
  <si>
    <t>Videos/DVD</t>
  </si>
  <si>
    <t>March 2012 Order Form for Items Shipping Primarily in May 2012</t>
  </si>
  <si>
    <t>Orders and payment are due by March 21, 2012 (see note in red above).  Late orders are welcome.</t>
  </si>
  <si>
    <t>MAR12TWICE</t>
  </si>
  <si>
    <t>MAR12WEEKLY</t>
  </si>
  <si>
    <t>MAR12BB1</t>
  </si>
  <si>
    <t>MAR12BB2</t>
  </si>
  <si>
    <t>MAR12BB3</t>
  </si>
  <si>
    <t>Twice a month shipping for March 2012 book orders inside the US</t>
  </si>
  <si>
    <t>Weekly shipping for March 2012 orders inside the US</t>
  </si>
  <si>
    <t>Bags and boards per book for March books (with BCW ProBags and New Boards)</t>
  </si>
  <si>
    <t>Bags and boards per book for March books (with Mylites and 24 mil Half Backs)</t>
  </si>
  <si>
    <t>Bags and boards per book for March books (with Mylites2 and 48 mil Full Backs)</t>
  </si>
  <si>
    <t>MAR120005</t>
  </si>
  <si>
    <t>PREVIEWS #284 MAY 2012 (Net) *Special Discount*</t>
  </si>
  <si>
    <t>MAR120006</t>
  </si>
  <si>
    <t>MARVEL PREVIEWS MAY 2012 EXTRAS (Net) *Special Discount*</t>
  </si>
  <si>
    <t>MAR120007</t>
  </si>
  <si>
    <t>PREVIEWS #284 MAY 2012 CUSTOMER ORDER FORM (Net)</t>
  </si>
  <si>
    <t>MAR120153</t>
  </si>
  <si>
    <t>DIAL H #1</t>
  </si>
  <si>
    <t>MAR120155</t>
  </si>
  <si>
    <t>GI COMBAT #1</t>
  </si>
  <si>
    <t>MAR120157</t>
  </si>
  <si>
    <t>RAVAGERS #1</t>
  </si>
  <si>
    <t>MAR120204</t>
  </si>
  <si>
    <t>GREEN LANTERN #9</t>
  </si>
  <si>
    <t>MAR120205</t>
  </si>
  <si>
    <t>GREEN LANTERN #9 VAR ED</t>
  </si>
  <si>
    <t>MAR120206</t>
  </si>
  <si>
    <t>GREEN LANTERN #9 BLACK &amp; WHITE VAR ED</t>
  </si>
  <si>
    <t>MAR120207</t>
  </si>
  <si>
    <t>GREEN LANTERN #9 COMBO PACK</t>
  </si>
  <si>
    <t>MAR120208</t>
  </si>
  <si>
    <t>GREEN LANTERN NEW GUARDIANS #9</t>
  </si>
  <si>
    <t>MAR120209</t>
  </si>
  <si>
    <t>GREEN LANTERN NEW GUARDIANS #9 VAR ED</t>
  </si>
  <si>
    <t>MAR120210</t>
  </si>
  <si>
    <t>GREEN LANTERN CORPS #9</t>
  </si>
  <si>
    <t>MAR120211</t>
  </si>
  <si>
    <t>RED LANTERNS #9</t>
  </si>
  <si>
    <t>MAR120212</t>
  </si>
  <si>
    <t>JUSTICE LEAGUE DARK #9</t>
  </si>
  <si>
    <t>MAR120213</t>
  </si>
  <si>
    <t>SWAMP THING #9</t>
  </si>
  <si>
    <t>MAR120214</t>
  </si>
  <si>
    <t>SWAMP THING #9 VAR ED</t>
  </si>
  <si>
    <t>MAR120215</t>
  </si>
  <si>
    <t>ANIMAL MAN #9</t>
  </si>
  <si>
    <t>MAR120216</t>
  </si>
  <si>
    <t>ANIMAL MAN ANNUAL #1</t>
  </si>
  <si>
    <t>MAR120217</t>
  </si>
  <si>
    <t>FRANKENSTEIN AGENT OF SHADE #9</t>
  </si>
  <si>
    <t>MAR120218</t>
  </si>
  <si>
    <t>I VAMPIRE #9</t>
  </si>
  <si>
    <t>MAR120219</t>
  </si>
  <si>
    <t>RESURRECTION MAN #9</t>
  </si>
  <si>
    <t>MAR120220</t>
  </si>
  <si>
    <t>DEMON KNIGHTS #9</t>
  </si>
  <si>
    <t>MAR120221</t>
  </si>
  <si>
    <t>STORMWATCH #9</t>
  </si>
  <si>
    <t>MAR120222</t>
  </si>
  <si>
    <t>STORMWATCH #9 VAR ED</t>
  </si>
  <si>
    <t>MAR120223</t>
  </si>
  <si>
    <t>GRIFTER #9</t>
  </si>
  <si>
    <t>MAR120224</t>
  </si>
  <si>
    <t>DEATHSTROKE #9</t>
  </si>
  <si>
    <t>MAR120225</t>
  </si>
  <si>
    <t>SUICIDE SQUAD #9</t>
  </si>
  <si>
    <t>MAR120226</t>
  </si>
  <si>
    <t>VOODOO #9</t>
  </si>
  <si>
    <t>MAR120227</t>
  </si>
  <si>
    <t>ALL STAR WESTERN #9</t>
  </si>
  <si>
    <t>MAR120228</t>
  </si>
  <si>
    <t>TEEN TITANS ANNUAL #1 (THE CULLING)</t>
  </si>
  <si>
    <t>MAR120229</t>
  </si>
  <si>
    <t>TEEN TITANS #9 (THE CULLING)</t>
  </si>
  <si>
    <t>MAR120230</t>
  </si>
  <si>
    <t>TEEN TITANS #9 VAR ED (THE CULLING)</t>
  </si>
  <si>
    <t>MAR120231</t>
  </si>
  <si>
    <t>BLUE BEETLE #9</t>
  </si>
  <si>
    <t>MAR120232</t>
  </si>
  <si>
    <t>LEGION OF SUPER HEROES #9</t>
  </si>
  <si>
    <t>MAR120233</t>
  </si>
  <si>
    <t>LEGION LOST #9 (THE CULLING)</t>
  </si>
  <si>
    <t>MAR120234</t>
  </si>
  <si>
    <t>BATMAN EARTH ONE HC *Special Discount*</t>
  </si>
  <si>
    <t>MAR120238</t>
  </si>
  <si>
    <t>NIGHT FORCE #3 (OF 6)</t>
  </si>
  <si>
    <t>MAR120241</t>
  </si>
  <si>
    <t>BATMAN &amp; ROBIN HC VOL 01 BORN TO KILL *Special Discount*</t>
  </si>
  <si>
    <t>MAR120242</t>
  </si>
  <si>
    <t>BATGIRL HC VOL 01 THE DARKEST REFLECTION *Special Discount*</t>
  </si>
  <si>
    <t>MAR120243</t>
  </si>
  <si>
    <t>RED LANTERNS TP VOL 01 BLOOD AND RAGE *Special Discount*</t>
  </si>
  <si>
    <t>MAR120244</t>
  </si>
  <si>
    <t>FRANKENSTEIN AGENT OF SHADE TP VOL 01 WAR MONSTERS *Special Discount*</t>
  </si>
  <si>
    <t>MAR120245</t>
  </si>
  <si>
    <t>STATIC SHOCK TP VOL 01 SUPERCHARGED *Special Discount*</t>
  </si>
  <si>
    <t>MAR120246</t>
  </si>
  <si>
    <t>LEGION OF SUPER HEROES TP VOL 01 HOSTILE WORLD *Special Discount*</t>
  </si>
  <si>
    <t>MAR120247</t>
  </si>
  <si>
    <t>MISTER TERRIFIC TP VOL 01 MIND GAMES *Special Discount*</t>
  </si>
  <si>
    <t>MAR120248</t>
  </si>
  <si>
    <t>BATMAN ILLUSTRATED BY NEAL ADAMS TP VOL 01</t>
  </si>
  <si>
    <t>MAR120249</t>
  </si>
  <si>
    <t>BIRDS OF PREY TP VOL 01 END RUN</t>
  </si>
  <si>
    <t>MAR120250</t>
  </si>
  <si>
    <t>GOTHAM CITY SIRENS TP VOL 03 STRANGE FRUIT</t>
  </si>
  <si>
    <t>MAR120251</t>
  </si>
  <si>
    <t>INFINITY INC HC VOL 02 THE GENERATIONS SAGA</t>
  </si>
  <si>
    <t>MAR120252</t>
  </si>
  <si>
    <t>GREEN LANTERN CORPS REVOLT OF ALPHA LANTERNS TP</t>
  </si>
  <si>
    <t>MAR120253</t>
  </si>
  <si>
    <t>FIRST WAVE TP</t>
  </si>
  <si>
    <t>MAR120254</t>
  </si>
  <si>
    <t>JUSTICE TP</t>
  </si>
  <si>
    <t>MAR120255</t>
  </si>
  <si>
    <t>SEVEN SOLDIERS OF VICTORY TP VOL 02</t>
  </si>
  <si>
    <t>MAR120256</t>
  </si>
  <si>
    <t>NIGHT FORCE TP</t>
  </si>
  <si>
    <t>MAR120257</t>
  </si>
  <si>
    <t>SHOWCASE PRESENTS SHOWCASE TP VOL 01</t>
  </si>
  <si>
    <t>MAR120258</t>
  </si>
  <si>
    <t>SUPERMAN KRYPTONITE NEVERMORE TP</t>
  </si>
  <si>
    <t>MAR120259</t>
  </si>
  <si>
    <t>WONDER WOMAN ARCHIVES HC VOL 07</t>
  </si>
  <si>
    <t>MAR120260</t>
  </si>
  <si>
    <t>GREEN LANTERN RAGE OF THE RED LANTERNS TP (APR100214)</t>
  </si>
  <si>
    <t>MAR120261</t>
  </si>
  <si>
    <t>POWER GIRL TP (MAR060330)</t>
  </si>
  <si>
    <t>MAR120262</t>
  </si>
  <si>
    <t>SUPERMAN SECRET ORIGIN TP (SEP110188)</t>
  </si>
  <si>
    <t>MAR120263</t>
  </si>
  <si>
    <t>SEVEN SOLDIERS OF VICTORY TP VOL 01 (OCT110253)</t>
  </si>
  <si>
    <t>MAR120264</t>
  </si>
  <si>
    <t>JUSTICE LEAGUE CRY FOR JUSTICE TP (MAR110353)</t>
  </si>
  <si>
    <t>MAR120310</t>
  </si>
  <si>
    <t>STAR TREK ONGOING #9</t>
  </si>
  <si>
    <t>MAR120311</t>
  </si>
  <si>
    <t>STAR TREK ONGOING #9 10 COPY INCV (Net)</t>
  </si>
  <si>
    <t>MAR120312</t>
  </si>
  <si>
    <t>STAR TREK ONGOING #9 20 COPY INCV (Net)</t>
  </si>
  <si>
    <t>MAR120313</t>
  </si>
  <si>
    <t>STAR TREK CLASSICS TP VOL 03 ENCOUNTERS W/ UNKNOWN</t>
  </si>
  <si>
    <t>MAR120314</t>
  </si>
  <si>
    <t>DOCTOR WHO CLASSICS SERIES IV #4 (OF 6)</t>
  </si>
  <si>
    <t>Page: 151</t>
  </si>
  <si>
    <t>MAR120315</t>
  </si>
  <si>
    <t>STAR TREK TNG DOCTOR WHO ASSIMILATION #1 *Special Discount*</t>
  </si>
  <si>
    <t>MAR120316</t>
  </si>
  <si>
    <t>STAR TREK TNG DOCTOR WHO ASSIMILATION #1 10 COPY INCV (Net)</t>
  </si>
  <si>
    <t>MAR120317</t>
  </si>
  <si>
    <t>STAR TREK TNG DOCTOR WHO ASSIMILATION #1 25 COPY INCV (Net)</t>
  </si>
  <si>
    <t>Page: 153</t>
  </si>
  <si>
    <t>MAR120318</t>
  </si>
  <si>
    <t>FRANKENSTEIN ALIVE ALIVE #1 *Special Discount*</t>
  </si>
  <si>
    <t>MAR120319</t>
  </si>
  <si>
    <t>FRANKENSTEIN ALIVE ALIVE #1 10 COPY INCV (Net)</t>
  </si>
  <si>
    <t>MAR120320</t>
  </si>
  <si>
    <t>TRIO #1</t>
  </si>
  <si>
    <t>MAR120321</t>
  </si>
  <si>
    <t>TRIO #1 10 COPY INCV (Net)</t>
  </si>
  <si>
    <t>MAR120322</t>
  </si>
  <si>
    <t>TRUE BLOOD ONGOING #1 *Special Discount*</t>
  </si>
  <si>
    <t>MAR120323</t>
  </si>
  <si>
    <t>TRUE BLOOD ONGOING #1 10 COPY INCV (Net)</t>
  </si>
  <si>
    <t>MAR120324</t>
  </si>
  <si>
    <t>MAGIC THE GATHERING SPELL THIEF #1 *Special Discount*</t>
  </si>
  <si>
    <t>MAR120325</t>
  </si>
  <si>
    <t>MAGIC THE GATHERING SPELL THIEF #1 10 COPY INCV (Net)</t>
  </si>
  <si>
    <t>MAR120326</t>
  </si>
  <si>
    <t>GI JOE VOL 2 ONGOING #13</t>
  </si>
  <si>
    <t>MAR120327</t>
  </si>
  <si>
    <t>GI JOE VOL 2 ONGOING #13 10 COPY INCV (Net)</t>
  </si>
  <si>
    <t>MAR120328</t>
  </si>
  <si>
    <t>GI JOE VOL 2 ONGOING #13 25 COPY INCV (Net)</t>
  </si>
  <si>
    <t>MAR120329</t>
  </si>
  <si>
    <t>SNAKE EYES &amp; STORM SHADOW #13</t>
  </si>
  <si>
    <t>MAR120330</t>
  </si>
  <si>
    <t>SNAKE EYES &amp; STORM SHADOW #13 10 COPY INCV (Net)</t>
  </si>
  <si>
    <t>MAR120331</t>
  </si>
  <si>
    <t>SNAKE EYES &amp; STORM SHADOW #13 25 COPY INCV (Net)</t>
  </si>
  <si>
    <t>MAR120332</t>
  </si>
  <si>
    <t>COBRA ONGOING #13</t>
  </si>
  <si>
    <t>MAR120333</t>
  </si>
  <si>
    <t>COBRA ONGOING #13 10 COPY INCV (Net)</t>
  </si>
  <si>
    <t>MAR120334</t>
  </si>
  <si>
    <t>COBRA ONGOING #13 25 COPY INCV (Net)</t>
  </si>
  <si>
    <t>MAR120335</t>
  </si>
  <si>
    <t>GI JOE 2 RETALIATION MOVIE PREQUEL TP</t>
  </si>
  <si>
    <t>MAR120336</t>
  </si>
  <si>
    <t>GI JOE SPECIAL MISSIONS TP BOX SET</t>
  </si>
  <si>
    <t>MAR120337</t>
  </si>
  <si>
    <t>GI JOE A REAL AMERICAN HERO #178</t>
  </si>
  <si>
    <t>MAR120338</t>
  </si>
  <si>
    <t>GI JOE A REAL AMERICAN HERO #178 10 COPY INCV (Net)</t>
  </si>
  <si>
    <t>MAR120339</t>
  </si>
  <si>
    <t>GI JOE A REAL AMERICAN HERO TP VOL 04</t>
  </si>
  <si>
    <t>MAR120340</t>
  </si>
  <si>
    <t>GI JOE A REAL AMERICAN HERO TP VOL 01 (DEC100350)</t>
  </si>
  <si>
    <t>MAR120341</t>
  </si>
  <si>
    <t>GI JOE A REAL AMERICAN HERO TP VOL 02 (MAY110349)</t>
  </si>
  <si>
    <t>MAR120342</t>
  </si>
  <si>
    <t>GI JOE A REAL AMERICAN HERO TP VOL 03 (OCT110338)</t>
  </si>
  <si>
    <t>MAR120343</t>
  </si>
  <si>
    <t>DUNGEONS &amp; DRAGONS FORGOTTEN REALMS #2</t>
  </si>
  <si>
    <t>MAR120344</t>
  </si>
  <si>
    <t>DUNGEONS &amp; DRAGONS FORGOTTEN REALMS #2 10 COPY INCV (Net)</t>
  </si>
  <si>
    <t>MAR120345</t>
  </si>
  <si>
    <t>DUNGEONS &amp; DRAGONS FORGOTTEN REALMS TP VOL 03</t>
  </si>
  <si>
    <t>MAR120346</t>
  </si>
  <si>
    <t>DUNGEONS &amp; DRAGONS FORGOTTEN REALMS TP VOL 01 (DEC100388)</t>
  </si>
  <si>
    <t>MAR120347</t>
  </si>
  <si>
    <t>MAR120348</t>
  </si>
  <si>
    <t>TRANSFORMERS MORE THAN MEETS EYE ONGOING #5</t>
  </si>
  <si>
    <t>MAR120349</t>
  </si>
  <si>
    <t>TRANSFORMERS MORE THAN MEETS EYE ONGOING #5 10 COPY INCV (Ne</t>
  </si>
  <si>
    <t>MAR120350</t>
  </si>
  <si>
    <t>TRANSFORMERS ROBOTS IN DISGUISE ONGOING #5</t>
  </si>
  <si>
    <t>MAR120351</t>
  </si>
  <si>
    <t>TRANSFORMERS ROBOTS IN DISGUISE ONGOING #5 10 COPY INCV (Net</t>
  </si>
  <si>
    <t>MAR120352</t>
  </si>
  <si>
    <t>DAVID MAZZUCCHELLI DAREDEVIL BORN AGAIN ARTIST ED HC (Net) (</t>
  </si>
  <si>
    <t>MAR120353</t>
  </si>
  <si>
    <t>JOE HILL THE CAPE HC</t>
  </si>
  <si>
    <t>MAR120354</t>
  </si>
  <si>
    <t>LOCKE &amp; KEY TP VOL 04 KEYS TO THE KINGDOM</t>
  </si>
  <si>
    <t>MAR120355</t>
  </si>
  <si>
    <t>LOCKE &amp; KEY TP VOL 01 WELCOME TO LOVECRAFT (JUN090991)</t>
  </si>
  <si>
    <t>MAR120356</t>
  </si>
  <si>
    <t>LOCKE &amp; KEY TP VOL 02 HEAD GAMES (AUG100347)</t>
  </si>
  <si>
    <t>MAR120357</t>
  </si>
  <si>
    <t>LOCKE &amp; KEY TP VOL 03 CROWN OF SHADOWS (MAY110333)</t>
  </si>
  <si>
    <t>MAR120358</t>
  </si>
  <si>
    <t>LOCKE &amp; KEY CARD GAME (RES) (C: 1-0-3)</t>
  </si>
  <si>
    <t>MAR120359</t>
  </si>
  <si>
    <t>GHOSTBUSTERS ONGOING #9 (C: 1-0-0)</t>
  </si>
  <si>
    <t>MAR120360</t>
  </si>
  <si>
    <t>GHOSTBUSTERS ONGOING #9 10 COPY INCV (Net) (C: 1-0-0)</t>
  </si>
  <si>
    <t>MAR120361</t>
  </si>
  <si>
    <t>GHOSTBUSTERS ONGOING #9 50 COPY INCV (Net) (C: 1-0-2)</t>
  </si>
  <si>
    <t>MAR120362</t>
  </si>
  <si>
    <t>STEPHEN KING JOE HILL ROAD RAGE #4 (OF 4)</t>
  </si>
  <si>
    <t>MAR120363</t>
  </si>
  <si>
    <t>STEPHEN KING JOE HILL ROAD RAGE #4 (OF 4) 10 COPY INCV (Net)</t>
  </si>
  <si>
    <t>MAR120364</t>
  </si>
  <si>
    <t>GODZILLA ONGOING #1</t>
  </si>
  <si>
    <t>MAR120365</t>
  </si>
  <si>
    <t>GODZILLA ONGOING #1 10 COPY INCV (Net)</t>
  </si>
  <si>
    <t>MAR120366</t>
  </si>
  <si>
    <t>GODZILLA ONGOING #1 25 COPY INCV (Net)</t>
  </si>
  <si>
    <t>MAR120367</t>
  </si>
  <si>
    <t>GODZILLA KINGDOM OF MONSTERS TP VOL 03</t>
  </si>
  <si>
    <t>MAR120368</t>
  </si>
  <si>
    <t>COMIC BOOK HISTORY OF COMICS GN</t>
  </si>
  <si>
    <t>MAR120369</t>
  </si>
  <si>
    <t>TEENAGE MUTANT NINJA TURTLES ULT COLL HC VOL 03 (C: 1-0-0)</t>
  </si>
  <si>
    <t>MAR120370</t>
  </si>
  <si>
    <t>TEENAGE MUTANT NINJA TURTLES ONGOING #10 (C: 1-0-0)</t>
  </si>
  <si>
    <t>MAR120371</t>
  </si>
  <si>
    <t>TEENAGE MUTANT NINJA TURTLES ONGOING #10 10 COPY INCV (Net)</t>
  </si>
  <si>
    <t>MAR120372</t>
  </si>
  <si>
    <t>TEENAGE MUTANT NINJA TURTLES COLOR CLASSICS #1 (C: 1-0-0) *Special Discount*</t>
  </si>
  <si>
    <t>MAR120373</t>
  </si>
  <si>
    <t>ROCKETEER ADVENTURES 2 #3 (OF 4)</t>
  </si>
  <si>
    <t>MAR120374</t>
  </si>
  <si>
    <t>ROCKETEER ADVENTURES 2 #3 (OF 4) 10 COPY INCV (Net)</t>
  </si>
  <si>
    <t>MAR120375</t>
  </si>
  <si>
    <t>NEXT MEN AFTERMATH #43</t>
  </si>
  <si>
    <t>MAR120376</t>
  </si>
  <si>
    <t>NEXT MEN AFTERMATH #43 10 COPY INCV (Net)</t>
  </si>
  <si>
    <t>MAR120377</t>
  </si>
  <si>
    <t>NIGHT OF 1000 WOLVES #1 (OF 3)</t>
  </si>
  <si>
    <t>MAR120378</t>
  </si>
  <si>
    <t>NIGHT OF 1000 WOLVES #1 (OF 3) 10 COPY INCV (Net)</t>
  </si>
  <si>
    <t>MAR120379</t>
  </si>
  <si>
    <t>ZOMBIES VS ROBOTS ANNUAL 2012</t>
  </si>
  <si>
    <t>MAR120380</t>
  </si>
  <si>
    <t>SMOKE AND MIRRORS #3 (OF 5)</t>
  </si>
  <si>
    <t>MAR120381</t>
  </si>
  <si>
    <t>SMOKE AND MIRRORS #3 (OF 5) 10 COPY INCV (Net) (C: 0-0-2)</t>
  </si>
  <si>
    <t>MAR120382</t>
  </si>
  <si>
    <t>MEMORIAL #6 (OF 6)</t>
  </si>
  <si>
    <t>MAR120383</t>
  </si>
  <si>
    <t>MEMORIAL #6 (OF 6) 10 COPY INCV (Net) (C: 0-0-1)</t>
  </si>
  <si>
    <t>MAR120384</t>
  </si>
  <si>
    <t>30 DAYS OF NIGHT ONGOING #7</t>
  </si>
  <si>
    <t>MAR120385</t>
  </si>
  <si>
    <t>30 DAYS OF NIGHT ONGOING #7 10 COPY INCV (Net)</t>
  </si>
  <si>
    <t>MAR120386</t>
  </si>
  <si>
    <t>30 DAYS OF NIGHT 10 BLOODY YEARS TREASURY ED</t>
  </si>
  <si>
    <t>MAR120387</t>
  </si>
  <si>
    <t>ZOMBIES HC</t>
  </si>
  <si>
    <t>MAR120388</t>
  </si>
  <si>
    <t>DICK BRIEFERS FRANKENSTEIN HC (JUN100384)</t>
  </si>
  <si>
    <t>MAR120389</t>
  </si>
  <si>
    <t>BOB POWELL TERROR HC (O/A)</t>
  </si>
  <si>
    <t>MAR120390</t>
  </si>
  <si>
    <t>DEAD RISING ROAD TO FORTUNE TP</t>
  </si>
  <si>
    <t>MAR120391</t>
  </si>
  <si>
    <t>BLACK HEART BILLY COLOR ED TP (AUG084141)</t>
  </si>
  <si>
    <t>MAR120392</t>
  </si>
  <si>
    <t>NIGHT MARY TP (NEW PTG) (DEC053081)</t>
  </si>
  <si>
    <t>MAR120393</t>
  </si>
  <si>
    <t>BIG JOHN BUSCEMA COMICS &amp; DRAWINGS HC (C: 0-0-1)</t>
  </si>
  <si>
    <t>MAR120394</t>
  </si>
  <si>
    <t>RIO HC</t>
  </si>
  <si>
    <t>MAR120395</t>
  </si>
  <si>
    <t>IN THE SHADOW OF POE PROSE SC</t>
  </si>
  <si>
    <t>MAR120396</t>
  </si>
  <si>
    <t>LOVECRAFT LIBRARY HC VOL 02 CALL OF CTHULHU &amp; OTHER TALES</t>
  </si>
  <si>
    <t>MAR120397</t>
  </si>
  <si>
    <t>LOVECRAFT LIBRARY HC VOL 01 HORROR OUT OF ARKHAM (AUG110351)</t>
  </si>
  <si>
    <t>MAR120398</t>
  </si>
  <si>
    <t>COMPLETE CHESTER GOULDS DICK TRACY HC VOL 13</t>
  </si>
  <si>
    <t>MAR120399</t>
  </si>
  <si>
    <t>COMPLETE LITTLE ORPHAN ANNIE HC VOL 08</t>
  </si>
  <si>
    <t>MAR120400</t>
  </si>
  <si>
    <t>ARCHIE AMERICANA HC VOL 04 BEST OF THE 70S</t>
  </si>
  <si>
    <t>MAR120699</t>
  </si>
  <si>
    <t>KINDRED SPIRITS GN (MR) (C: 0-0-1)</t>
  </si>
  <si>
    <t>MAR120700</t>
  </si>
  <si>
    <t>WHITE KNUCKLE GN (MR) (C: 0-0-1)</t>
  </si>
  <si>
    <t>MAR120701</t>
  </si>
  <si>
    <t>GLAMOURPUSS #25</t>
  </si>
  <si>
    <t>MAR120702</t>
  </si>
  <si>
    <t>ZOOTANAPUSS #4 3 COPY INCV (Net)</t>
  </si>
  <si>
    <t>MAR120703</t>
  </si>
  <si>
    <t>RACHEL RISING #8</t>
  </si>
  <si>
    <t>MAR120704</t>
  </si>
  <si>
    <t>TERRY MOORE SKETCHBOOK VOL 01 HOT GIRLS &amp; COLD FEET (OCT1107</t>
  </si>
  <si>
    <t>MAR120705</t>
  </si>
  <si>
    <t>TERRY MOORE HOW TO DRAW #1 WOMEN (O/A)</t>
  </si>
  <si>
    <t>MAR120706</t>
  </si>
  <si>
    <t>TERRY MOORE HOW TO DRAW #2 EXPRESSIONS (O/A)</t>
  </si>
  <si>
    <t>MAR120707</t>
  </si>
  <si>
    <t>FEMFORCE #160</t>
  </si>
  <si>
    <t>MAR120708</t>
  </si>
  <si>
    <t>GOLDEN AGE GREATS SPOTLIGHT VOL 09 CATMAN AND KITTEN</t>
  </si>
  <si>
    <t>MAR120709</t>
  </si>
  <si>
    <t>ZOMBIES GN VOL 02 2OMBIES (MR)</t>
  </si>
  <si>
    <t>MAR120710</t>
  </si>
  <si>
    <t>DOUBLE JUMPERS #1 (MR) *Special Discount* Includes a free sketch card!</t>
  </si>
  <si>
    <t>MAR120711</t>
  </si>
  <si>
    <t>GIANT ROBOT WARRIORS GN</t>
  </si>
  <si>
    <t>MAR120712</t>
  </si>
  <si>
    <t>TALES FROM FISH CAMP GN (SEP042308)</t>
  </si>
  <si>
    <t>MAR120713</t>
  </si>
  <si>
    <t>LOSERVILLE GN VOL 01 (RES)</t>
  </si>
  <si>
    <t>MAR120714</t>
  </si>
  <si>
    <t>CAPTAIN LONG EARS GN (O/A)</t>
  </si>
  <si>
    <t>Page: 233</t>
  </si>
  <si>
    <t>MAR120715</t>
  </si>
  <si>
    <t>AMITY BLAMITY GN BOOK 01 (FEB110706)</t>
  </si>
  <si>
    <t>MAR120716</t>
  </si>
  <si>
    <t>ELMER GN (SEP100744) (MR)</t>
  </si>
  <si>
    <t>MAR120717</t>
  </si>
  <si>
    <t>WARLORD OF IO TP VOL 01 (MAY100724) (C: 0-0-2)</t>
  </si>
  <si>
    <t>MAR120718</t>
  </si>
  <si>
    <t>CAVEWOMAN 2008 HEROES SIGNED SKETCHBOOK (Net) (MR)</t>
  </si>
  <si>
    <t>MAR120719</t>
  </si>
  <si>
    <t>CAVEWOMAN MUTATION #2 BUDD ROOT SP ED NUDE (Net) (A) (C: 1-0</t>
  </si>
  <si>
    <t>MAR120720</t>
  </si>
  <si>
    <t>CAVEWOMAN NATURAL SELECTION #1 (OF 2)</t>
  </si>
  <si>
    <t>MAR120721</t>
  </si>
  <si>
    <t>CAVEWOMAN NATURAL SELECTION #1 (OF 2) DEVON MASSEY SP ED (Ne</t>
  </si>
  <si>
    <t>MAR120722</t>
  </si>
  <si>
    <t>TEAM CUL DE SAC HC (C: 0-1-2)</t>
  </si>
  <si>
    <t>MAR120723</t>
  </si>
  <si>
    <t>GOLD DIGGER #140</t>
  </si>
  <si>
    <t>MAR120724</t>
  </si>
  <si>
    <t>GEARHEARTS STEAMPUNK GLAMOR REVUE #3</t>
  </si>
  <si>
    <t>MAR120725</t>
  </si>
  <si>
    <t>GOLD DIGGER PLATINUM TP VOL 04 (C: 0-1-2)</t>
  </si>
  <si>
    <t>MAR120726</t>
  </si>
  <si>
    <t>Z REX THE ZOMBISAUR ONE SHOT</t>
  </si>
  <si>
    <t>Page: 235</t>
  </si>
  <si>
    <t>MAR120727</t>
  </si>
  <si>
    <t>LAST ZOMBIE NEVERLAND #5 (OF 5)</t>
  </si>
  <si>
    <t>MAR120728</t>
  </si>
  <si>
    <t>DEADPOOL AID T/S MED</t>
  </si>
  <si>
    <t>MAR120729</t>
  </si>
  <si>
    <t>DEADPOOL AID T/S LG</t>
  </si>
  <si>
    <t>MAR120730</t>
  </si>
  <si>
    <t>DEADPOOL AID T/S XL</t>
  </si>
  <si>
    <t>MAR120731</t>
  </si>
  <si>
    <t>DEADPOOL AID T/S XXL</t>
  </si>
  <si>
    <t>MAR120732</t>
  </si>
  <si>
    <t>AIRBOY DEADEYE #2 (OF 5)</t>
  </si>
  <si>
    <t>MAR120733</t>
  </si>
  <si>
    <t>DINO DUCK PREHYSTERICAL GN (C: 0-0-2)</t>
  </si>
  <si>
    <t>MAR120734</t>
  </si>
  <si>
    <t>MADAGASCAR 3 PREQUEL DIGEST GN LONG LIVE KING (C: 0-0-2)</t>
  </si>
  <si>
    <t>MAR120735</t>
  </si>
  <si>
    <t>MECHA-NATION ANDROIDOLOGY #1 (OF 3) (O/A)</t>
  </si>
  <si>
    <t>MAR120736</t>
  </si>
  <si>
    <t>MECHA-NATION ANDROIDOLOGY #2 (OF 3) (RES)</t>
  </si>
  <si>
    <t>MAR120737</t>
  </si>
  <si>
    <t>MECHA-NATION ANDROIDOLOGY #3 (OF 3) (RES)</t>
  </si>
  <si>
    <t>MAR120738</t>
  </si>
  <si>
    <t>RAMIEL WRATH OF GOD #2 (MR)</t>
  </si>
  <si>
    <t>MAR120739</t>
  </si>
  <si>
    <t>6TH PLANET GN (MR) (C: 0-0-2)</t>
  </si>
  <si>
    <t>MAR120740</t>
  </si>
  <si>
    <t>CLAY COUNTY GN *Special Discount*</t>
  </si>
  <si>
    <t>MAR120741</t>
  </si>
  <si>
    <t>DIVE GN</t>
  </si>
  <si>
    <t>MAR120742</t>
  </si>
  <si>
    <t>GREYMAN GN</t>
  </si>
  <si>
    <t>MAR120743</t>
  </si>
  <si>
    <t>LOST GIRL GN (ARCANA) (MR)</t>
  </si>
  <si>
    <t>MAR120744</t>
  </si>
  <si>
    <t>LUCAS GN (MR)</t>
  </si>
  <si>
    <t>MAR120745</t>
  </si>
  <si>
    <t>KADE ORIGINAL SUN TP (O/A)</t>
  </si>
  <si>
    <t>MAR120746</t>
  </si>
  <si>
    <t>KORE TP (ARCANA ED) VOL 01 LOST IN ABADDON (O/A)</t>
  </si>
  <si>
    <t>MAR120747</t>
  </si>
  <si>
    <t>MERCY SPARX TP (ARCANA ED) VOL 01 (FEB110728)</t>
  </si>
  <si>
    <t>MAR120748</t>
  </si>
  <si>
    <t>A TALE OF SAND HC (O/A) (JUL110825)</t>
  </si>
  <si>
    <t>Page: 240</t>
  </si>
  <si>
    <t>MAR120749</t>
  </si>
  <si>
    <t>CURSED PIRATE GIRL HC VOL 01 (C: 0-1-2) *Special Discount*</t>
  </si>
  <si>
    <t>MAR120750</t>
  </si>
  <si>
    <t>CYCLOPS HC VOL 02 (MR) (C: 0-1-2)</t>
  </si>
  <si>
    <t>MAR120751</t>
  </si>
  <si>
    <t>GRAND DUKE HC (C: 0-1-2)</t>
  </si>
  <si>
    <t>MAR120752</t>
  </si>
  <si>
    <t>JIM HENSONS DARK CRYSTAL HC VOL 01 CREATION MYTHS (SEP110750</t>
  </si>
  <si>
    <t>MAR120753</t>
  </si>
  <si>
    <t>MOUSE GUARD BLACK AXE #5 (OF 6)</t>
  </si>
  <si>
    <t>MAR120754</t>
  </si>
  <si>
    <t>SHARAZ DE HC (C: 0-1-2)</t>
  </si>
  <si>
    <t>MAR120755</t>
  </si>
  <si>
    <t>STORYTELLER HC (JUL110835)</t>
  </si>
  <si>
    <t>Page: 241</t>
  </si>
  <si>
    <t>MAR120756</t>
  </si>
  <si>
    <t>ARCHIE #633</t>
  </si>
  <si>
    <t>MAR120757</t>
  </si>
  <si>
    <t>ARCHIE &amp; FRIENDS DOUBLE DIGEST #16</t>
  </si>
  <si>
    <t>MAR120758</t>
  </si>
  <si>
    <t>ARCHIE DOUBLE DIGEST #229</t>
  </si>
  <si>
    <t>MAR120759</t>
  </si>
  <si>
    <t>BETTY &amp; VERONICA DOUBLE DIGEST #202</t>
  </si>
  <si>
    <t>MAR120760</t>
  </si>
  <si>
    <t>B &amp; V FRIENDS DOUBLE DIGEST #225</t>
  </si>
  <si>
    <t>MAR120761</t>
  </si>
  <si>
    <t>JUGHEADS DOUBLE DIGEST #181</t>
  </si>
  <si>
    <t>MAR120762</t>
  </si>
  <si>
    <t>JUGHEAD #213</t>
  </si>
  <si>
    <t>MAR120763</t>
  </si>
  <si>
    <t>KEVIN KELLER #3</t>
  </si>
  <si>
    <t>MAR120764</t>
  </si>
  <si>
    <t>KEVIN KELLER #3 PARENT VAR CVR</t>
  </si>
  <si>
    <t>MAR120765</t>
  </si>
  <si>
    <t>LIFE WITH ARCHIE #20</t>
  </si>
  <si>
    <t>MAR120766</t>
  </si>
  <si>
    <t>MEGA MAN #14</t>
  </si>
  <si>
    <t>MAR120767</t>
  </si>
  <si>
    <t>SONIC THE HEDGEHOG ARCHIVES TP VOL 18</t>
  </si>
  <si>
    <t>MAR120768</t>
  </si>
  <si>
    <t>SONIC THE HEDGEHOG #237</t>
  </si>
  <si>
    <t>MAR120769</t>
  </si>
  <si>
    <t>SONIC UNIVERSE #40</t>
  </si>
  <si>
    <t>MAR120770</t>
  </si>
  <si>
    <t>WORLD OF ARCHIE DOUBLE DIGEST #18</t>
  </si>
  <si>
    <t>MAR120771</t>
  </si>
  <si>
    <t>STAN LEES MIGHTY 7 #2</t>
  </si>
  <si>
    <t>MAR120772</t>
  </si>
  <si>
    <t>STAN LEES MIGHTY 7 #2 SAVIUK VAR CVR</t>
  </si>
  <si>
    <t>MAR120773</t>
  </si>
  <si>
    <t>FATHOM KIANI VOL 2 #2 CVR A NOME</t>
  </si>
  <si>
    <t>MAR120774</t>
  </si>
  <si>
    <t>FATHOM KIANI VOL 2 #2 CVR B RYAN</t>
  </si>
  <si>
    <t>MAR120775</t>
  </si>
  <si>
    <t>FATHOM KIANI VOL 2 #2 CVR C TURNER CLASSIC INCV (Net)</t>
  </si>
  <si>
    <t>MAR120776</t>
  </si>
  <si>
    <t>DEAD MANS RUN #4 CVR A PARKER</t>
  </si>
  <si>
    <t>MAR120777</t>
  </si>
  <si>
    <t>DEAD MANS RUN #4 CVR B RYAN</t>
  </si>
  <si>
    <t>MAR120778</t>
  </si>
  <si>
    <t>BROKEN PIECES #3 CVR A SMITH (RES)</t>
  </si>
  <si>
    <t>MAR120779</t>
  </si>
  <si>
    <t>BROKEN PIECES #3 CVR B TO (RES)</t>
  </si>
  <si>
    <t>MAR120780</t>
  </si>
  <si>
    <t>CHARISMAGIC #6 CVR A RANDOLPH</t>
  </si>
  <si>
    <t>MAR120781</t>
  </si>
  <si>
    <t>CHARISMAGIC #6 CVR B OUM</t>
  </si>
  <si>
    <t>MAR120782</t>
  </si>
  <si>
    <t>CHARISMAGIC #6 CVR C TAN INCV (Net)</t>
  </si>
  <si>
    <t>MAR120783</t>
  </si>
  <si>
    <t>DAN THE UNHARMABLE #1 (MR) *Special Discount*</t>
  </si>
  <si>
    <t>MAR120784</t>
  </si>
  <si>
    <t>DAN THE UNHARMABLE #1 WRAP CVR (MR) *Special Discount*</t>
  </si>
  <si>
    <t>MAR120785</t>
  </si>
  <si>
    <t>DAN THE UNHARMABLE #1 RETRO INCV CVR (Net) (MR)</t>
  </si>
  <si>
    <t>MAR120786</t>
  </si>
  <si>
    <t>WOLFSKIN TP VOL 01 (APR090698) (MR)</t>
  </si>
  <si>
    <t>MAR120787</t>
  </si>
  <si>
    <t>WOLFSKIN TP VOL 02 HUNDREDTH DREAM (SEP110814) (MR)</t>
  </si>
  <si>
    <t>MAR120788</t>
  </si>
  <si>
    <t>GEORGE R R MARTIN FEVRE DREAM TP (MAY110862) (MR)</t>
  </si>
  <si>
    <t>MAR120789</t>
  </si>
  <si>
    <t>WARREN ELLIS DARK BLUE GN (NEW PTG) (STAR13064) (MR)</t>
  </si>
  <si>
    <t>MAR120790</t>
  </si>
  <si>
    <t>ALAN MOORE NEONOMICON TP (JUL110881) (MR)</t>
  </si>
  <si>
    <t>MAR120791</t>
  </si>
  <si>
    <t>CALIGULA TP VOL 01 (MR) (C: 0-1-2)</t>
  </si>
  <si>
    <t>MAR120792</t>
  </si>
  <si>
    <t>CALIGULA HC VOL 01 (MR) (C: 0-1-2)</t>
  </si>
  <si>
    <t>MAR120793</t>
  </si>
  <si>
    <t>CALIGULA HC VOL 01 SIGNED ED (MR) (C: 0-1-2)</t>
  </si>
  <si>
    <t>MAR120794</t>
  </si>
  <si>
    <t>STITCHED #5 (MR)</t>
  </si>
  <si>
    <t>MAR120795</t>
  </si>
  <si>
    <t>STITCHED #5 GORE CVR (MR)</t>
  </si>
  <si>
    <t>MAR120796</t>
  </si>
  <si>
    <t>STITCHED #5 WRAP CVR (MR)</t>
  </si>
  <si>
    <t>MAR120797</t>
  </si>
  <si>
    <t>STITCHED #5 MOVIE PHOTO INCV CVR (Net) (MR)</t>
  </si>
  <si>
    <t>MAR120798</t>
  </si>
  <si>
    <t>CROSSED BADLANDS #5 (MR)</t>
  </si>
  <si>
    <t>MAR120799</t>
  </si>
  <si>
    <t>CROSSED BADLANDS #5 TORTURE CVR (MR)</t>
  </si>
  <si>
    <t>MAR120800</t>
  </si>
  <si>
    <t>CROSSED BADLANDS #5 WRAP CVR (MR)</t>
  </si>
  <si>
    <t>MAR120801</t>
  </si>
  <si>
    <t>CROSSED BADLANDS #5 RED CROSSED CVR INCV (Net) (MR)</t>
  </si>
  <si>
    <t>MAR120802</t>
  </si>
  <si>
    <t>CROSSED BADLANDS #6 (MR)</t>
  </si>
  <si>
    <t>MAR120803</t>
  </si>
  <si>
    <t>CROSSED BADLANDS #6 TORTURE CVR (MR)</t>
  </si>
  <si>
    <t>MAR120804</t>
  </si>
  <si>
    <t>CROSSED BADLANDS #6 WRAP CVR (MR)</t>
  </si>
  <si>
    <t>MAR120805</t>
  </si>
  <si>
    <t>CROSSED BADLANDS #6 RED CROSSED CVR (Net) (MR)</t>
  </si>
  <si>
    <t>MAR120806</t>
  </si>
  <si>
    <t>FERALS #2 AUXILIARY ED (MR)</t>
  </si>
  <si>
    <t>MAR120807</t>
  </si>
  <si>
    <t>CROSSED BADLANDS #1 AUXILIARY ED (MR)</t>
  </si>
  <si>
    <t>MAR120808</t>
  </si>
  <si>
    <t>CROSSED BADLANDS #2 AUXILIARY ED (MR)</t>
  </si>
  <si>
    <t>MAR120809</t>
  </si>
  <si>
    <t>DICKS COLOR ED #4 (MR)</t>
  </si>
  <si>
    <t>MAR120810</t>
  </si>
  <si>
    <t>DICKS COLOR ED #4 OFFENSIVE CVR (MR)</t>
  </si>
  <si>
    <t>MAR120811</t>
  </si>
  <si>
    <t>DICKS COLOR ED #4 CLASSIC B&amp;W INCV (Net) (MR)</t>
  </si>
  <si>
    <t>MAR120812</t>
  </si>
  <si>
    <t>FERALS #5 (MR)</t>
  </si>
  <si>
    <t>MAR120813</t>
  </si>
  <si>
    <t>FERALS #5 GORE CVR (MR)</t>
  </si>
  <si>
    <t>MAR120814</t>
  </si>
  <si>
    <t>FERALS #5 WRAP CVR (MR)</t>
  </si>
  <si>
    <t>MAR120815</t>
  </si>
  <si>
    <t>FERALS #5 SLASHED ORDER INCV (Net) (MR)</t>
  </si>
  <si>
    <t>MAR120816</t>
  </si>
  <si>
    <t>AGENT MARC SAUNDERS #2 (C: 0-1-0)</t>
  </si>
  <si>
    <t>MAR120817</t>
  </si>
  <si>
    <t>DEVIL IS DUE IN DREARY #2 (RES)</t>
  </si>
  <si>
    <t>MAR120818</t>
  </si>
  <si>
    <t>MULTIVERSE MAGAZINE #4 SHADOW CVR</t>
  </si>
  <si>
    <t>MAR120819</t>
  </si>
  <si>
    <t>ACOLYTE CHRONICLES #1</t>
  </si>
  <si>
    <t>MAR120820</t>
  </si>
  <si>
    <t>NINJAS VS ZOMBIES #8</t>
  </si>
  <si>
    <t>MAR120821</t>
  </si>
  <si>
    <t>STORM RIDER #2</t>
  </si>
  <si>
    <t>MAR120822</t>
  </si>
  <si>
    <t>URSA MINOR #1 (MR) *Special Discount*</t>
  </si>
  <si>
    <t>MAR120823</t>
  </si>
  <si>
    <t>PENNY FOR YOUR SOUL FALSE PROPHET #5 (OF 7) (MR)</t>
  </si>
  <si>
    <t>MAR120824</t>
  </si>
  <si>
    <t>UNCLE BOB ADVENTURES HC (C: 0-1-2)</t>
  </si>
  <si>
    <t>MAR120825</t>
  </si>
  <si>
    <t>JOHN SAULS GOD PROJECT #4 (MR)</t>
  </si>
  <si>
    <t>MAR120826</t>
  </si>
  <si>
    <t>LOGANS RUN AFTERMATH #5 (RES)</t>
  </si>
  <si>
    <t>MAR120827</t>
  </si>
  <si>
    <t>LOGANS RUN AFTERMATH #6 (RES)</t>
  </si>
  <si>
    <t>MAR120828</t>
  </si>
  <si>
    <t>MISADVENTURES OF ADAM WEST ONGOING #6</t>
  </si>
  <si>
    <t>MAR120829</t>
  </si>
  <si>
    <t>LOGANS RUN REBIRTH #4</t>
  </si>
  <si>
    <t>MAR120830</t>
  </si>
  <si>
    <t>ORBIT JRR TOLKIEN TRUE LORD OF THE RINGS ONE SHOT</t>
  </si>
  <si>
    <t>Page: 254</t>
  </si>
  <si>
    <t>MAR120831</t>
  </si>
  <si>
    <t>SECRET LIVES OF JULIE NEWMAR #1 (OF 4) *Special Discount*</t>
  </si>
  <si>
    <t>MAR120832</t>
  </si>
  <si>
    <t>SECRET LIVES OF JULIE NEWMAR #1 (OF 4) INCENT CVR</t>
  </si>
  <si>
    <t>MAR120833</t>
  </si>
  <si>
    <t>VINCENT PRICE HOUSE OF HORRORS #1 (OF 4) (MR) *Special Discount*</t>
  </si>
  <si>
    <t>MAR120834</t>
  </si>
  <si>
    <t>WALTER KOENIG THINGS TO COME #2 (RES) (MR)</t>
  </si>
  <si>
    <t>MAR120835</t>
  </si>
  <si>
    <t>WRATH OF THE TITANS FORCE OF TROJANS #3 (OF 4)</t>
  </si>
  <si>
    <t>MAR120836</t>
  </si>
  <si>
    <t>BART SIMPSON OUT TO LUNCH TP</t>
  </si>
  <si>
    <t>MAR120837</t>
  </si>
  <si>
    <t>BART SIMPSON COMICS #71</t>
  </si>
  <si>
    <t>MAR120838</t>
  </si>
  <si>
    <t>FUTURAMA COMICS #61</t>
  </si>
  <si>
    <t>MAR120839</t>
  </si>
  <si>
    <t>SIMPSONS COMICS #190</t>
  </si>
  <si>
    <t>MAR120840</t>
  </si>
  <si>
    <t>SIMPSONS SUMMER SHINDIG #6</t>
  </si>
  <si>
    <t>MAR120841</t>
  </si>
  <si>
    <t>ELRIC THE BALANCE LOST #11 (OF 12)</t>
  </si>
  <si>
    <t>MAR120842</t>
  </si>
  <si>
    <t>ELRIC THE BALANCE LOST #11 (OF 12) 10 COPY INCV MATTINA VIRG</t>
  </si>
  <si>
    <t>MAR120843</t>
  </si>
  <si>
    <t>FANBOYS VS ZOMBIES #2 MAIN CVRS</t>
  </si>
  <si>
    <t>MAR120844</t>
  </si>
  <si>
    <t>FANBOYS VS ZOMBIES #2 15 COPY INCV RANDOLPH VAR CVR (Net)</t>
  </si>
  <si>
    <t>MAR120845</t>
  </si>
  <si>
    <t>FANBOYS VS ZOMBIES #2 25 COPY INCV GARZA SKETCH CVR (Net)</t>
  </si>
  <si>
    <t>MAR120846</t>
  </si>
  <si>
    <t>FANBOYS VS ZOMBIES #2 30 COPY INCV RAMOS SKETCH CVR (Net)</t>
  </si>
  <si>
    <t>MAR120847</t>
  </si>
  <si>
    <t>FANBOYS VS ZOMBIES #2 50 COPY INCV SUYDAM CGC 9.8 CVR (Net)</t>
  </si>
  <si>
    <t>MAR120848</t>
  </si>
  <si>
    <t>HELLRAISER #14 (MR)</t>
  </si>
  <si>
    <t>MAR120849</t>
  </si>
  <si>
    <t>HELLRAISER #14 15 COPY INCV CVR BRADSTREET (Net) (MR)</t>
  </si>
  <si>
    <t>MAR120850</t>
  </si>
  <si>
    <t>HELLRAISER TP VOL 03 (MR)</t>
  </si>
  <si>
    <t>Page: 257</t>
  </si>
  <si>
    <t>MAR120851</t>
  </si>
  <si>
    <t>HELLRAISER TP VOL 01 (JUL110928) (MR)</t>
  </si>
  <si>
    <t>MAR120852</t>
  </si>
  <si>
    <t>HELLRAISER TP VOL 02 (NOV110808) (MR)</t>
  </si>
  <si>
    <t>MAR120853</t>
  </si>
  <si>
    <t>HIGHER EARTH #1 MAIN CVRS *Special Discount*</t>
  </si>
  <si>
    <t>MAR120854</t>
  </si>
  <si>
    <t>HIGHER EARTH #1 15 COPY INCV AJA CVR (Net)</t>
  </si>
  <si>
    <t>MAR120855</t>
  </si>
  <si>
    <t>HIGHER EARTH #1 25 COPY INCV ILLEGAL EARTH CVR (Net)</t>
  </si>
  <si>
    <t>MAR120856</t>
  </si>
  <si>
    <t>HIGHER EARTH #1 50 COPY INCV BENITEZ SKETCH CVR (Net)</t>
  </si>
  <si>
    <t>MAR120857</t>
  </si>
  <si>
    <t>HIGHER EARTH #1 100 COPY INCV CGC 9.8 NEAR MINT GOLDEN CVR (</t>
  </si>
  <si>
    <t>MAR120858</t>
  </si>
  <si>
    <t>INCORRUPTIBLE #30</t>
  </si>
  <si>
    <t>MAR120859</t>
  </si>
  <si>
    <t>IRREDEEMABLE #37</t>
  </si>
  <si>
    <t>MAR120860</t>
  </si>
  <si>
    <t>IRREDEEMABLE TP VOL 09</t>
  </si>
  <si>
    <t>Page: 260</t>
  </si>
  <si>
    <t>MAR120861</t>
  </si>
  <si>
    <t>IRREDEEMABLE TP VOL 01 (JUN090793)</t>
  </si>
  <si>
    <t>MAR120862</t>
  </si>
  <si>
    <t>IRREDEEMABLE TP VOL 02 (OCT090788)</t>
  </si>
  <si>
    <t>MAR120863</t>
  </si>
  <si>
    <t>IRREDEEMABLE TP VOL 03 (MAR100798)</t>
  </si>
  <si>
    <t>MAR120864</t>
  </si>
  <si>
    <t>IRREDEEMABLE TP VOL 04 (JUN100853)</t>
  </si>
  <si>
    <t>MAR120865</t>
  </si>
  <si>
    <t>IRREDEEMABLE TP VOL 05 (OCT100869)</t>
  </si>
  <si>
    <t>MAR120866</t>
  </si>
  <si>
    <t>IRREDEEMABLE TP VOL 06 (MAR110975)</t>
  </si>
  <si>
    <t>MAR120867</t>
  </si>
  <si>
    <t>IRREDEEMABLE TP VOL 07 (JUL110940)</t>
  </si>
  <si>
    <t>MAR120868</t>
  </si>
  <si>
    <t>IRREDEEMABLE TP VOL 08 (NOV110815)</t>
  </si>
  <si>
    <t>MAR120869</t>
  </si>
  <si>
    <t>PLANET OF THE APES #14</t>
  </si>
  <si>
    <t>MAR120870</t>
  </si>
  <si>
    <t>PLANET OF THE APES #14 10 COPY INCV MAGNO VAR (Net)</t>
  </si>
  <si>
    <t>MAR120871</t>
  </si>
  <si>
    <t>TERROR ON THE PLANET OF THE APES #4</t>
  </si>
  <si>
    <t>MAR120872</t>
  </si>
  <si>
    <t>EXILE PLANET OF THE APES #3 (OF 4)</t>
  </si>
  <si>
    <t>MAR120873</t>
  </si>
  <si>
    <t>EXILE PLANET OF THE APES #3 (OF 4) 15 COPY INCV SKETCH CVR (</t>
  </si>
  <si>
    <t>MAR120874</t>
  </si>
  <si>
    <t>POTTERS FIELD TP (APR110885)</t>
  </si>
  <si>
    <t>MAR120875</t>
  </si>
  <si>
    <t>RINSE TP</t>
  </si>
  <si>
    <t>MAR120876</t>
  </si>
  <si>
    <t>STEED AND MRS PEEL #5 (OF 6)</t>
  </si>
  <si>
    <t>MAR120877</t>
  </si>
  <si>
    <t>STEED AND MRS PEEL #5 (OF 6) 15 COPY INCV GIBSON VAR CVR (Ne</t>
  </si>
  <si>
    <t>MAR120878</t>
  </si>
  <si>
    <t>SUPURBIA #3 (OF 4)</t>
  </si>
  <si>
    <t>MAR120879</t>
  </si>
  <si>
    <t>VALEN OUTCAST #6 MAIN CVRS</t>
  </si>
  <si>
    <t>MAR120880</t>
  </si>
  <si>
    <t>VALEN OUTCAST #6 15 COPY INCV SCALERA CVR (Net)</t>
  </si>
  <si>
    <t>MAR120881</t>
  </si>
  <si>
    <t>VALEN OUTCAST #6 20 COPY INCV NUNEZ SKETCH CVR (Net)</t>
  </si>
  <si>
    <t>MAR120882</t>
  </si>
  <si>
    <t>VALEN OUTCAST #6 25 COPY INCV RANDOLPH SKETCH CVR (Net)</t>
  </si>
  <si>
    <t>MAR120883</t>
  </si>
  <si>
    <t>OTHER SIDES OF HOWARD CRUSE HC (MR)</t>
  </si>
  <si>
    <t>MAR120884</t>
  </si>
  <si>
    <t>ADVENTURE TIME #4</t>
  </si>
  <si>
    <t>MAR120885</t>
  </si>
  <si>
    <t>ADVENTURE TIME #4 15 COPY INCV SCOTT C VAR CVR (Net)</t>
  </si>
  <si>
    <t>MAR120886</t>
  </si>
  <si>
    <t>ADVENTURE TIME #4 20 COPY INCV WARD VAR CVR (Net)</t>
  </si>
  <si>
    <t>MAR120887</t>
  </si>
  <si>
    <t>GARFIELD #1 *Special Discount*</t>
  </si>
  <si>
    <t>MAR120888</t>
  </si>
  <si>
    <t>GARFIELD #1 15 COPY INCV BARKER CVR (Net)</t>
  </si>
  <si>
    <t>MAR120889</t>
  </si>
  <si>
    <t>GARFIELD #1 30 COPY INCV GARFIELD FIRST APPEARANCE (Net)</t>
  </si>
  <si>
    <t>MAR120890</t>
  </si>
  <si>
    <t>ICE AGE CONTINENTAL DRIFT ONE SHOT</t>
  </si>
  <si>
    <t>MAR120891</t>
  </si>
  <si>
    <t>ICE AGE ICED IN ONE SHOT (O/A)</t>
  </si>
  <si>
    <t>MAR120892</t>
  </si>
  <si>
    <t>ROGER LANGRIDGES SNARKED #8</t>
  </si>
  <si>
    <t>MAR120893</t>
  </si>
  <si>
    <t>WORDGIRL GN VOL 04 FASHION DISASTER</t>
  </si>
  <si>
    <t>MAR120894</t>
  </si>
  <si>
    <t>WORDGIRL GN VOL 01 COALITION OF MALICE (JUL110967)</t>
  </si>
  <si>
    <t>MAR120895</t>
  </si>
  <si>
    <t>WORDGIRL GN VOL 02 INCREDIBLE SHRINKING ALLOWANCE</t>
  </si>
  <si>
    <t>MAR120896</t>
  </si>
  <si>
    <t>WORDGIRL GN VOL 03 WORD UP (NOV110841)</t>
  </si>
  <si>
    <t>MAR120897</t>
  </si>
  <si>
    <t>TAROT WITCH OF THE BLACK ROSE #74 (MR)</t>
  </si>
  <si>
    <t>MAR120898</t>
  </si>
  <si>
    <t>TAROT WITCH OF THE BLACK ROSE #74 10 COPY INCV (Net) (MR)</t>
  </si>
  <si>
    <t>MAR120899</t>
  </si>
  <si>
    <t>TAROT WITCH OF THE BLACK ROSE #74 DLX ED (MR) (C: 0-1-2)</t>
  </si>
  <si>
    <t>MAR120900</t>
  </si>
  <si>
    <t>LADY DEATH (ONGOING) #17 (MR)</t>
  </si>
  <si>
    <t>MAR120901</t>
  </si>
  <si>
    <t>LADY DEATH (ONGOING) #17 SULTRY CVR (MR)</t>
  </si>
  <si>
    <t>MAR120902</t>
  </si>
  <si>
    <t>LADY DEATH (ONGOING) #17 WRAP CVR (MR)</t>
  </si>
  <si>
    <t>MAR120903</t>
  </si>
  <si>
    <t>LADY DEATH (ONGOING) #17 ART DECO 3 COPY INCV (Net) (MR)</t>
  </si>
  <si>
    <t>MAR120904</t>
  </si>
  <si>
    <t>WAR GODDESS #8 (MR)</t>
  </si>
  <si>
    <t>MAR120905</t>
  </si>
  <si>
    <t>WAR GODDESS #8 SULTRY CVR (MR)</t>
  </si>
  <si>
    <t>MAR120906</t>
  </si>
  <si>
    <t>WAR GODDESS #8 WRAP CVR (MR)</t>
  </si>
  <si>
    <t>MAR120907</t>
  </si>
  <si>
    <t>WAR GODDESS #8 ART NOUVEAU 3 COPY INCV (Net) (MR)</t>
  </si>
  <si>
    <t>Page: 267</t>
  </si>
  <si>
    <t>MAR120908</t>
  </si>
  <si>
    <t>LADY DEATH (ONGOING) #11 RELAX CVR (MR)</t>
  </si>
  <si>
    <t>MAR120909</t>
  </si>
  <si>
    <t>LADY DEATH (ONGOING) #13 AUXILIARY CVR (MR)</t>
  </si>
  <si>
    <t>MAR120910</t>
  </si>
  <si>
    <t>LADY DEATH (ONGOING) #12 RED HOT CVR (MR)</t>
  </si>
  <si>
    <t>MAR120911</t>
  </si>
  <si>
    <t>LADY DEATH ORIGINS CURSED #2 (OF 3) (MR)</t>
  </si>
  <si>
    <t>MAR120912</t>
  </si>
  <si>
    <t>LADY DEATH ORIGINS CURSED #2 (OF 3) SULTRY CVR (MR)</t>
  </si>
  <si>
    <t>MAR120913</t>
  </si>
  <si>
    <t>LADY DEATH ORIGINS CURSED #2 (OF 3) WRAP CVR (MR)</t>
  </si>
  <si>
    <t>MAR120914</t>
  </si>
  <si>
    <t>LADY DEATH ORIGINS CURSED #2 (OF 3) ART DECO 3 COPY INCV (Ne</t>
  </si>
  <si>
    <t>MAR120915</t>
  </si>
  <si>
    <t>OZ WONDERLAND CHRONICLES TP VOL 02</t>
  </si>
  <si>
    <t>MAR120916</t>
  </si>
  <si>
    <t>BONE ONE VOL COLOR 20TH ANN SLIPCASED ED (SEP110961) (C: 1-0</t>
  </si>
  <si>
    <t>MAR120917</t>
  </si>
  <si>
    <t>BEST SHOT IN THE WEST ADVENTURES OF NAT LOVE GN</t>
  </si>
  <si>
    <t>MAR120918</t>
  </si>
  <si>
    <t>TSUBASA GN VOL 01 (FEB042281)</t>
  </si>
  <si>
    <t>MAR120919</t>
  </si>
  <si>
    <t>XXXHOLIC GN VOL 01 (FEB042282)</t>
  </si>
  <si>
    <t>MAR120920</t>
  </si>
  <si>
    <t>MAR120921</t>
  </si>
  <si>
    <t>THE SPIDER #1 15 COPY CASSADAY B&amp;W INCV (Net)</t>
  </si>
  <si>
    <t>MAR120922</t>
  </si>
  <si>
    <t>THE SPIDER #1 25 COPY FRANCAVILLA VIRGIN INCV (Net)</t>
  </si>
  <si>
    <t>MAR120923</t>
  </si>
  <si>
    <t>THE SPIDER #1 35 COPY ROSS SKETCH INCV (Net)</t>
  </si>
  <si>
    <t>Page: 271</t>
  </si>
  <si>
    <t>MAR120924</t>
  </si>
  <si>
    <t>SHADOW #2 *Special Discount*</t>
  </si>
  <si>
    <t>MAR120925</t>
  </si>
  <si>
    <t>SHADOW #2 25 COPY CHAYKIN BLOOD RED INCV (Net)</t>
  </si>
  <si>
    <t>MAR120926</t>
  </si>
  <si>
    <t>SHADOW #2 50 COPY LEE NEGATIVE INCV (Net)</t>
  </si>
  <si>
    <t>MAR120927</t>
  </si>
  <si>
    <t>SHADOW #2 75 COPY ROSS VIRGIN INCV (Net)</t>
  </si>
  <si>
    <t>MAR120928</t>
  </si>
  <si>
    <t>SHADOW #2 100 COPY CASSADAY B&amp;W INCV (Net)</t>
  </si>
  <si>
    <t>Page: 272</t>
  </si>
  <si>
    <t>MAR120929</t>
  </si>
  <si>
    <t>BARRY SONNENFELDS DINOSAURS VS ALIENS HC (C: 0-1-2) *Special Discount*</t>
  </si>
  <si>
    <t>MAR120930</t>
  </si>
  <si>
    <t>GRANT MORRISON 18 DAYS HC (O/A) (MR)</t>
  </si>
  <si>
    <t>MAR120931</t>
  </si>
  <si>
    <t>KEVIN SMITH BIONIC MAN #10</t>
  </si>
  <si>
    <t>MAR120932</t>
  </si>
  <si>
    <t>KEVIN SMITH BIONIC MAN #10 15 COPY ROSS VIRGIN INCV (Net)</t>
  </si>
  <si>
    <t>MAR120933</t>
  </si>
  <si>
    <t>BIONIC WOMAN #3</t>
  </si>
  <si>
    <t>MAR120934</t>
  </si>
  <si>
    <t>BIONIC WOMAN #3 15 COPY RENAUD B&amp;W INCV (Net)</t>
  </si>
  <si>
    <t>MAR120935</t>
  </si>
  <si>
    <t>BIONIC WOMAN #3 25 COPY RENAUD VIRGIN INCV (Net)</t>
  </si>
  <si>
    <t>Page: 274</t>
  </si>
  <si>
    <t>MAR120936</t>
  </si>
  <si>
    <t>BOYS #66 (MR) *Special Discount*</t>
  </si>
  <si>
    <t>MAR120937</t>
  </si>
  <si>
    <t>GARTH ENNIS JENNIFER BLOOD #15 (MR) *Special Discount*</t>
  </si>
  <si>
    <t>MAR120938</t>
  </si>
  <si>
    <t>GARTH ENNIS JENNIFER BLOOD #15 25 COPY RISQUE CVR INCV (Net)</t>
  </si>
  <si>
    <t>MAR120939</t>
  </si>
  <si>
    <t>NINJETTES #4 (MR)</t>
  </si>
  <si>
    <t>MAR120940</t>
  </si>
  <si>
    <t>NINJETTES #4 15 COPY WIJAYA VIRGIN INCV (Net) (MR)</t>
  </si>
  <si>
    <t>MAR120941</t>
  </si>
  <si>
    <t>NINJETTES #4 25 COPY RISQUE INCV (Net) (MR)</t>
  </si>
  <si>
    <t>MAR120942</t>
  </si>
  <si>
    <t>JENNIFER BLOOD ANNUAL #1 (MR)</t>
  </si>
  <si>
    <t>MAR120943</t>
  </si>
  <si>
    <t>GREEN HORNET #28</t>
  </si>
  <si>
    <t>MAR120944</t>
  </si>
  <si>
    <t>GREEN HORNET TP VOL 04 RED HAND (C: 0-1-2)</t>
  </si>
  <si>
    <t>MAR120945</t>
  </si>
  <si>
    <t>WARLORD OF MARS #20 (MR)</t>
  </si>
  <si>
    <t>MAR120946</t>
  </si>
  <si>
    <t>WARLORD OF MARS #20 15 COPY PARRILLO VIRGIN INCV (Net) (MR)</t>
  </si>
  <si>
    <t>MAR120947</t>
  </si>
  <si>
    <t>WARLORD OF MARS #20 35 COPY RISQUE INCV (Net)</t>
  </si>
  <si>
    <t>MAR120948</t>
  </si>
  <si>
    <t>WARLORD OF MARS DEJAH THORIS #15 (MR)</t>
  </si>
  <si>
    <t>MAR120949</t>
  </si>
  <si>
    <t>WARLORD OF MARS DEJAH THORIS #15 10 COPY RENAUD RED INCV (Ne</t>
  </si>
  <si>
    <t>MAR120950</t>
  </si>
  <si>
    <t>WARLORD OF MARS DEJAH THORIS #15 20 COPY NEVES B&amp;W INCV (Net</t>
  </si>
  <si>
    <t>MAR120951</t>
  </si>
  <si>
    <t>WARLORD OF MARS DEJAH THORIS #15 35 COPY RISQUE INCV (Net)</t>
  </si>
  <si>
    <t>MAR120952</t>
  </si>
  <si>
    <t>DEJAH THORIS &amp; WHITE APES OF MARS #2 (MR)</t>
  </si>
  <si>
    <t>MAR120953</t>
  </si>
  <si>
    <t>DEJAH THORIS &amp; WHITE APES #2 20 CPY PETERSON B&amp;W RISQUE INCV</t>
  </si>
  <si>
    <t>MAR120954</t>
  </si>
  <si>
    <t>DEJAH THORIS &amp; WHITE APES #2 35 COPY GARZA RISQUE INCV (Net)</t>
  </si>
  <si>
    <t>MAR120955</t>
  </si>
  <si>
    <t>WARRIORS OF MARS #4 (MR)</t>
  </si>
  <si>
    <t>MAR120956</t>
  </si>
  <si>
    <t>VAMPIRELLA #19</t>
  </si>
  <si>
    <t>MAR120957</t>
  </si>
  <si>
    <t>VAMPIRELLA #19 15 COPY RENAUD RED INCV (Net)</t>
  </si>
  <si>
    <t>MAR120958</t>
  </si>
  <si>
    <t>VAMPIRELLA #19 25 COPY NEVES B&amp;W INCV (Net)</t>
  </si>
  <si>
    <t>MAR120959</t>
  </si>
  <si>
    <t>VAMPIRELLA #19 35 COPY RISQUE INCV (Net)</t>
  </si>
  <si>
    <t>MAR120960</t>
  </si>
  <si>
    <t>VAMPIRELLA VS DRACULA #5</t>
  </si>
  <si>
    <t>MAR120961</t>
  </si>
  <si>
    <t>VAMPIRELLA RED ROOM #3</t>
  </si>
  <si>
    <t>MAR120962</t>
  </si>
  <si>
    <t>LORD OF THE JUNGLE #6 (MR)</t>
  </si>
  <si>
    <t>MAR120963</t>
  </si>
  <si>
    <t>LORD OF THE JUNGLE #6 10 COPY PARILLO VIRGIN INCV (Net) (MR)</t>
  </si>
  <si>
    <t>MAR120964</t>
  </si>
  <si>
    <t>LORD OF THE JUNGLE #6 15 COPY RENAUD GREEN INCV (Net) (MR)</t>
  </si>
  <si>
    <t>MAR120965</t>
  </si>
  <si>
    <t>LORD OF THE JUNGLE #6 25 COPY FRANCAVILLA VIRGIN INCV (Net)</t>
  </si>
  <si>
    <t>MAR120966</t>
  </si>
  <si>
    <t>LORD OF THE JUNGLE #6 35 COPY TORN RISQUE INCV (Net) (MR)</t>
  </si>
  <si>
    <t>MAR120967</t>
  </si>
  <si>
    <t>LORD OF THE JUNGLE ANNUAL #1 (MR)</t>
  </si>
  <si>
    <t>MAR120968</t>
  </si>
  <si>
    <t>JUNGLE GIRL OMNIBUS TP (C: 0-1-2) *Special Discount*</t>
  </si>
  <si>
    <t>MAR120969</t>
  </si>
  <si>
    <t>FLASH GORDON ZEITGEIST #7</t>
  </si>
  <si>
    <t>MAR120970</t>
  </si>
  <si>
    <t>FLASH GORDON ZEITGEIST #7 10 COPY VIRGIN ROSS INCV (Net)</t>
  </si>
  <si>
    <t>MAR120971</t>
  </si>
  <si>
    <t>FLASH GORDON ZEITGEIST #7 20 COPY RISQUE INCV (Net)</t>
  </si>
  <si>
    <t>MAR120972</t>
  </si>
  <si>
    <t>MERCILESS RISE OF MING #2</t>
  </si>
  <si>
    <t>MAR120973</t>
  </si>
  <si>
    <t>VOLTRON #6</t>
  </si>
  <si>
    <t>MAR120974</t>
  </si>
  <si>
    <t>VOLTRON #6 10 COPY CHEN VIRGIN INCV (Net)</t>
  </si>
  <si>
    <t>MAR120975</t>
  </si>
  <si>
    <t>VOLTRON #6 20 COPY CHEN RED INCV (Net)</t>
  </si>
  <si>
    <t>MAR120976</t>
  </si>
  <si>
    <t>VOLTRON YEAR ONE #2</t>
  </si>
  <si>
    <t>MAR120977</t>
  </si>
  <si>
    <t>VOLTRON YEAR ONE #2 10 COPY WIJAYA NEG INCV (Net)</t>
  </si>
  <si>
    <t>MAR120978</t>
  </si>
  <si>
    <t>VOLTRON YEAR ONE #2 20 COPY WIJAYA VIRGIN INCV (Net)</t>
  </si>
  <si>
    <t>MAR120979</t>
  </si>
  <si>
    <t>GAME OF THRONES #8 (MR)</t>
  </si>
  <si>
    <t>MAR120980</t>
  </si>
  <si>
    <t>KIRBY GENESIS CAPTAIN VICTORY #8</t>
  </si>
  <si>
    <t>MAR120981</t>
  </si>
  <si>
    <t>KIRBY GENESIS SILVER STAR #7</t>
  </si>
  <si>
    <t>MAR120982</t>
  </si>
  <si>
    <t>KIRBY GENESIS CAPTAIN VICTORY #1 REORDER CVR (O/A)</t>
  </si>
  <si>
    <t>MAR120983</t>
  </si>
  <si>
    <t>KIRBY GENESIS CAPTAIN VICTORY #2 (O/A)</t>
  </si>
  <si>
    <t>MAR120984</t>
  </si>
  <si>
    <t>KIRBY GENESIS DRAGONSBANE #1 (O/A)</t>
  </si>
  <si>
    <t>MAR120985</t>
  </si>
  <si>
    <t>KIRBY GENESIS SILVER STAR #1 VAR CVR 2ND PTG (O/A)</t>
  </si>
  <si>
    <t>MAR120986</t>
  </si>
  <si>
    <t>KIRBY GENESIS SILVER STAR #2 (O/A)</t>
  </si>
  <si>
    <t>MAR120987</t>
  </si>
  <si>
    <t>THE LONE RANGER #5</t>
  </si>
  <si>
    <t>MAR120988</t>
  </si>
  <si>
    <t>LONE RANGER COVER ART OF JOHN CASSADAY (O/A)</t>
  </si>
  <si>
    <t>MAR120989</t>
  </si>
  <si>
    <t>LONE RANGER DEFINITIVE ED HC VOL 01 (OCT090845) (MR)</t>
  </si>
  <si>
    <t>MAR120990</t>
  </si>
  <si>
    <t>LONE RANGER HC VOL 01 REG ED (JAN073522)</t>
  </si>
  <si>
    <t>MAR120991</t>
  </si>
  <si>
    <t>LONE RANGER HC VOL 01 PX CVR (JAN073523)</t>
  </si>
  <si>
    <t>MAR120992</t>
  </si>
  <si>
    <t>LONE RANGER TP VOL 01 NOW &amp; FOREVER REG CVR (O/A)</t>
  </si>
  <si>
    <t>MAR120993</t>
  </si>
  <si>
    <t>LONE RANGER HC VOL 02 LINES NOT CROSSED (JAN083514)</t>
  </si>
  <si>
    <t>MAR120994</t>
  </si>
  <si>
    <t>LONE RANGER TP VOL 02 LINES NOT CROSSED (MAY083754)</t>
  </si>
  <si>
    <t>MAR120995</t>
  </si>
  <si>
    <t>LONE RANGER HC VOL 03 SCORCHED EARTH (FEB094215)</t>
  </si>
  <si>
    <t>MAR120996</t>
  </si>
  <si>
    <t>LONE RANGER TP VOL 03 SCORCHED EARTH (FEB098432)</t>
  </si>
  <si>
    <t>MAR120997</t>
  </si>
  <si>
    <t>LONE RANGER &amp; TONTO TP (NOV100889)</t>
  </si>
  <si>
    <t>MAR120998</t>
  </si>
  <si>
    <t>ARMY OF DARKNESS ONGOING #4</t>
  </si>
  <si>
    <t>MAR120999</t>
  </si>
  <si>
    <t>RED SONJA WITCHBLADE #4</t>
  </si>
  <si>
    <t>MAR121000</t>
  </si>
  <si>
    <t>QUEEN SONJA #31</t>
  </si>
  <si>
    <t>MAR121001</t>
  </si>
  <si>
    <t>RED SONJA TP VOL 10 MACHINES OF EMPIRE (C: 0-1-2)</t>
  </si>
  <si>
    <t>MAR121002</t>
  </si>
  <si>
    <t>ROBERT JORDAN WHEEL OF TIME EYE O/T WORLD #25</t>
  </si>
  <si>
    <t>MAR121003</t>
  </si>
  <si>
    <t>WAREHOUSE 13 TP VOL 01 (C: 0-1-2)</t>
  </si>
  <si>
    <t>MAR121004</t>
  </si>
  <si>
    <t>LAST PHANTOM TP VOL 02 JUNGLE RULES (C: 0-1-2)</t>
  </si>
  <si>
    <t>MAR121005</t>
  </si>
  <si>
    <t>DARK SHADOWS #8</t>
  </si>
  <si>
    <t>MAR121006</t>
  </si>
  <si>
    <t>ZORRO RIDES AGAIN #11 (OF 12)</t>
  </si>
  <si>
    <t>MAR121007</t>
  </si>
  <si>
    <t>JIM BUTCHER DRESDEN FILES FOOL MOON #6 (RES)</t>
  </si>
  <si>
    <t>MAR121008</t>
  </si>
  <si>
    <t>LIVING CORPSE EXHUMED TP (C: 0-1-2)</t>
  </si>
  <si>
    <t>MAR121009</t>
  </si>
  <si>
    <t>KIZUNA GN VOL 06 (OF 6) DLX ED (MR) (C: 1-0-1)</t>
  </si>
  <si>
    <t>MAR121010</t>
  </si>
  <si>
    <t>SAME DIFFERENCE GN (MR) (C: 1-0-1)</t>
  </si>
  <si>
    <t>MAR121011</t>
  </si>
  <si>
    <t>BAD TEACHERS EQUATION GN VOL 04 (OF 5) (MR) (C: 1-0-1)</t>
  </si>
  <si>
    <t>MAR121012</t>
  </si>
  <si>
    <t>ITAZURA NA KISS GN VOL 07 (C: 1-0-0)</t>
  </si>
  <si>
    <t>MAR121013</t>
  </si>
  <si>
    <t>SWALLOWING THE EARTH GN (O/A) (C: 1-0-0)</t>
  </si>
  <si>
    <t>MAR121014</t>
  </si>
  <si>
    <t>BACK ALLEYS AND URBAN LANDSCAPES GN (C: 0-0-1)</t>
  </si>
  <si>
    <t>MAR121015</t>
  </si>
  <si>
    <t>ED THE HAPPY CLOWN HC (MR)</t>
  </si>
  <si>
    <t>MAR121016</t>
  </si>
  <si>
    <t>ADVENTURES OF HERGE HC (NEW PTG) (SEP111062) (C: 0-0-2)</t>
  </si>
  <si>
    <t>MAR121017</t>
  </si>
  <si>
    <t>I NEVER LIKED YOU SC (NEW PTG) (MR)</t>
  </si>
  <si>
    <t>MAR121018</t>
  </si>
  <si>
    <t>LITTLE MAN TP (NEW PTG) (STAR08567) (MR)</t>
  </si>
  <si>
    <t>MAR121019</t>
  </si>
  <si>
    <t>LOUIS RIEL A COMIC STRIP BIOGRAPHY TP (NEW PTG) (JUL100985)</t>
  </si>
  <si>
    <t>MAR121020</t>
  </si>
  <si>
    <t>PAYING FOR IT HC</t>
  </si>
  <si>
    <t>MAR121021</t>
  </si>
  <si>
    <t>EC ARCHIVES FRONTLINE COMBAT HC VOL 01 (APR083869)</t>
  </si>
  <si>
    <t>MAR121022</t>
  </si>
  <si>
    <t>EC ARCHIVES TWO FISTED TALES HC VOL 01 (NOV063594)</t>
  </si>
  <si>
    <t>MAR121023</t>
  </si>
  <si>
    <t>EC ARCHIVES TWO-FISTED TALES HC VOL 02 (JUN073591)</t>
  </si>
  <si>
    <t>MAR121024</t>
  </si>
  <si>
    <t>EC ARCHIVES WEIRD SCIENCE HC VOL 02 (DEC063587)</t>
  </si>
  <si>
    <t>MAR121025</t>
  </si>
  <si>
    <t>EC ARCHIVES WEIRD SCIENCE HC VOL 03 (DEC073672)</t>
  </si>
  <si>
    <t>DYNAMIC FORCES</t>
  </si>
  <si>
    <t>MAR121026</t>
  </si>
  <si>
    <t>DF SPIDER #1 EXC VIRGIN ROSS CVR (C: 0-0-1)</t>
  </si>
  <si>
    <t>MAR121027</t>
  </si>
  <si>
    <t>DF SPIDER #1 EXC VIRGIN ROSS SGN CVR (C: 0-1-2)</t>
  </si>
  <si>
    <t>MAR121028</t>
  </si>
  <si>
    <t>DF SPIDER #1 CGC GRADED (C: 0-1-2)</t>
  </si>
  <si>
    <t>MAR121029</t>
  </si>
  <si>
    <t>DF AVENGERS COMING O/T AVENGERS LEE SGN CVR (C: 0-1-2)</t>
  </si>
  <si>
    <t>MAR121030</t>
  </si>
  <si>
    <t>DF AVENGERS #25 LEE SGN CVR (C: 0-1-2)</t>
  </si>
  <si>
    <t>MAR121031</t>
  </si>
  <si>
    <t>DF DEJAH THORIS &amp; WHITE APES #2 RISQUE RED CVR (C: 0-0-1)</t>
  </si>
  <si>
    <t>MAR121032</t>
  </si>
  <si>
    <t>DF WARLORD OF MARS #20 RISQUE RED CVR (C: 0-0-1)</t>
  </si>
  <si>
    <t>MAR121033</t>
  </si>
  <si>
    <t>DF DEJAH THORIS #15 RISQUE RED CVR (C: 0-0-1)</t>
  </si>
  <si>
    <t>MAR121034</t>
  </si>
  <si>
    <t>DF SHADOW #2 EXC CHAYKIN LINE ART CVR (C: 0-0-1)</t>
  </si>
  <si>
    <t>MAR121035</t>
  </si>
  <si>
    <t>DF AVENGERS VS X-MEN #1 HAESER SKETCH CVR (C: 0-1-2)</t>
  </si>
  <si>
    <t>MAR121036</t>
  </si>
  <si>
    <t>DF AVENGERS VS X-MEN #1 HAESER COLOR SKETCH CVR (C: 0-1-2)</t>
  </si>
  <si>
    <t>MAR121037</t>
  </si>
  <si>
    <t>DF AVENGERS VS X-MEN #1 RUBINSTEIN SKETCH CVR (C: 0-1-2)</t>
  </si>
  <si>
    <t>MAR121038</t>
  </si>
  <si>
    <t>DF GREEN GOBLIN ROSS LITHO (C: 0-1-2)</t>
  </si>
  <si>
    <t>MAR121039</t>
  </si>
  <si>
    <t>DF GREEN GOBLIN ROSS SGN LITHO (C: 0-1-2)</t>
  </si>
  <si>
    <t>MAR121040</t>
  </si>
  <si>
    <t>DF WOLVERINE #305 ROMITA SGN CVR (C: 0-1-2)</t>
  </si>
  <si>
    <t>MAR121041</t>
  </si>
  <si>
    <t>DF ASTONISHING X-MEN #50 PERKINS SGN CVR (C: 0-1-2)</t>
  </si>
  <si>
    <t>MAR121042</t>
  </si>
  <si>
    <t>DOG X CAT GN VOL 03 (A) (C: 1-0-1)</t>
  </si>
  <si>
    <t>MAR121043</t>
  </si>
  <si>
    <t>IN THESE WORDS GN (A) (C: 1-0-1)</t>
  </si>
  <si>
    <t>MAR121044</t>
  </si>
  <si>
    <t>FALLING INTO LOVE GN (JUL083970) (A) (C: 1-0-0)</t>
  </si>
  <si>
    <t>MAR121045</t>
  </si>
  <si>
    <t>PRESIDENTS TIME GN (FEB083734) (A) (C: 1-0-0)</t>
  </si>
  <si>
    <t>MAR121046</t>
  </si>
  <si>
    <t>WEEKEND LOVERS GN (FEB083735) (A) (C: 1-0-0)</t>
  </si>
  <si>
    <t>MAR121047</t>
  </si>
  <si>
    <t>EMBRACE &amp; BLOOM GN (SEP111085) (A) (C: 1-0-0)</t>
  </si>
  <si>
    <t>MAR121048</t>
  </si>
  <si>
    <t>THREE P GN (AUG111059) (A) (C: 1-0-0)</t>
  </si>
  <si>
    <t>MAR121049</t>
  </si>
  <si>
    <t>HOT MOMS #16 (A) (C: 1-1-2)</t>
  </si>
  <si>
    <t>MAR121050</t>
  </si>
  <si>
    <t>EROS GN VOL 11 LANN (STAR03217) (A) (C: 1-0-0)</t>
  </si>
  <si>
    <t>MAR121051</t>
  </si>
  <si>
    <t>EROS GN VOL 20 LIZ &amp; BETH BK 3 TIT FOR TWAT (STAR03198) (A)</t>
  </si>
  <si>
    <t>MAR121052</t>
  </si>
  <si>
    <t>EROS GN VOL 40 COLEY RUNNING WILD BOOK 3 HARD THROB (JAN0321</t>
  </si>
  <si>
    <t>MAR121053</t>
  </si>
  <si>
    <t>MADOLINE GN VOL 01 1ST PTG (NOV108256) (A) (C: 1-0-0)</t>
  </si>
  <si>
    <t>MAR121054</t>
  </si>
  <si>
    <t>NICK CARDY WIT LASH HC SGN ED &amp; DVD (C: 0-1-1)</t>
  </si>
  <si>
    <t>MAR121055</t>
  </si>
  <si>
    <t>NICK CARDY WIT LASH HC SKETCH ED &amp; DVD (C: 0-1-1)</t>
  </si>
  <si>
    <t>MAR121056</t>
  </si>
  <si>
    <t>WALT DISNEY UNCLE SCROOGE HC VOL 01  POOR OLD MAN (C: 0-1-2)</t>
  </si>
  <si>
    <t>MAR121057</t>
  </si>
  <si>
    <t>DAL TOKYO HC (C: 0-1-2)</t>
  </si>
  <si>
    <t>MAR121058</t>
  </si>
  <si>
    <t>BLACK IMAGES IN THE COMICS SC (C: 0-1-2)</t>
  </si>
  <si>
    <t>MAR121059</t>
  </si>
  <si>
    <t>SEXYTIME HC POST PORN RISE O/T PORNOISSEUR (MR) (C: 0-1-2)</t>
  </si>
  <si>
    <t>MAR121060</t>
  </si>
  <si>
    <t>JACK DAVIS DRAWING AMERICAN POP CULTURE HC (RES) (C: 0-1-2)</t>
  </si>
  <si>
    <t>Page: 295</t>
  </si>
  <si>
    <t>MAR121061</t>
  </si>
  <si>
    <t>GOD AND SCIENCE HC RETURN O/T TI GIRLS (C: 0-1-2)</t>
  </si>
  <si>
    <t>MAR121062</t>
  </si>
  <si>
    <t>WANDERING SON HC VOL 03 (C: 0-1-2)</t>
  </si>
  <si>
    <t>MAR121063</t>
  </si>
  <si>
    <t>FURRY TRAP HC (C: 0-1-2)</t>
  </si>
  <si>
    <t>MAR121064</t>
  </si>
  <si>
    <t>WANDERING SON HC VOL 01 (DEC100966)</t>
  </si>
  <si>
    <t>MAR121065</t>
  </si>
  <si>
    <t>WANDERING SON HC VOL 02 (AUG111048)</t>
  </si>
  <si>
    <t>MAR121066</t>
  </si>
  <si>
    <t>SEEING THINGS SC (DEC063571)</t>
  </si>
  <si>
    <t>MAR121067</t>
  </si>
  <si>
    <t>DONT CALL ME STUPID GN (O/A)</t>
  </si>
  <si>
    <t>MAR121068</t>
  </si>
  <si>
    <t>USAGI YOJIMBO SC VOL 01 RONIN (NEW PTG) (O/A) (C: 0-1-2)</t>
  </si>
  <si>
    <t>MAR121069</t>
  </si>
  <si>
    <t>SUCKLE THE STATUS OF BASIL TP (O/A) (MR)</t>
  </si>
  <si>
    <t>MAR121070</t>
  </si>
  <si>
    <t>LOVE AND ROCKETS NEW STORIES TP VOL 01 (NEW PTG) (MAY083866)</t>
  </si>
  <si>
    <t>MAR121071</t>
  </si>
  <si>
    <t>LOVE AND ROCKETS NEW STORIES TP VOL 03 (NEW PTG) (O/A) (MR)</t>
  </si>
  <si>
    <t>MAR121072</t>
  </si>
  <si>
    <t>HOUSE GN (APR073694)</t>
  </si>
  <si>
    <t>MAR121073</t>
  </si>
  <si>
    <t>JESSICA FARM GN (O/A)</t>
  </si>
  <si>
    <t>MAR121074</t>
  </si>
  <si>
    <t>CELLULOID HC (NEW PTG) (O/A) (A) (C: 1-1-2)</t>
  </si>
  <si>
    <t>MAR121075</t>
  </si>
  <si>
    <t>BABYS IN BLACK HC (C: 0-1-1)</t>
  </si>
  <si>
    <t>MAR121076</t>
  </si>
  <si>
    <t>MOON MOTH GN (C: 0-1-1)</t>
  </si>
  <si>
    <t>MAR121077</t>
  </si>
  <si>
    <t>MASTERING COMICS SC (C: 0-1-1)</t>
  </si>
  <si>
    <t>MAR121078</t>
  </si>
  <si>
    <t>DRAWING WORDS &amp; WRITING PICTURES SC NEW PTG</t>
  </si>
  <si>
    <t>MAR121079</t>
  </si>
  <si>
    <t>OVERSTREET COMIC BK PG SC VOL 42 AVENGERS (C: 0-1-2)</t>
  </si>
  <si>
    <t>MAR121080</t>
  </si>
  <si>
    <t>OVERSTREET COMIC BK PG HC VOL 42 AVENGERS (C: 0-1-2)</t>
  </si>
  <si>
    <t>MAR121081</t>
  </si>
  <si>
    <t>OVERSTREET COMIC BK PG SC VOL 42 CATWOMAN (C: 0-1-2)</t>
  </si>
  <si>
    <t>MAR121082</t>
  </si>
  <si>
    <t>OVERSTREET COMIC BK PG HC VOL 42 CATWOMAN (C: 0-1-2)</t>
  </si>
  <si>
    <t>MAR121083</t>
  </si>
  <si>
    <t>KAMEN GN</t>
  </si>
  <si>
    <t>Page: 298</t>
  </si>
  <si>
    <t>MAR121084</t>
  </si>
  <si>
    <t>KILLER LOOP #1 REG CVR A &amp; B (C: 0-0-1) *Special Discount*</t>
  </si>
  <si>
    <t>MAR121085</t>
  </si>
  <si>
    <t>HEAVY METAL JULY 2012 (MR) (C: 0-1-1)</t>
  </si>
  <si>
    <t>MAR121086</t>
  </si>
  <si>
    <t>DARK SHADOWS ORIGINAL SERIES STORY DIGEST</t>
  </si>
  <si>
    <t>MAR121087</t>
  </si>
  <si>
    <t>WALT KELLY LIFE &amp; ART OF CREATOR OF POGO HC (RES)</t>
  </si>
  <si>
    <t>MAR121088</t>
  </si>
  <si>
    <t>TRINITY GRAPHIC HISTORY OF FIRST ATOMIC BOMB GN (C: 0-1-2)</t>
  </si>
  <si>
    <t>MAR121089</t>
  </si>
  <si>
    <t>MANGAMAN HC VOL 01 (JUL111128)</t>
  </si>
  <si>
    <t>MAR121090</t>
  </si>
  <si>
    <t>M3 #1</t>
  </si>
  <si>
    <t>MAR121091</t>
  </si>
  <si>
    <t>PROTECTOR DAY ONE</t>
  </si>
  <si>
    <t>MAR121092</t>
  </si>
  <si>
    <t>CHALAND ANTHOLOGY TP VOL 01 FREDDY LOMBARD (OCT098044) (MR)</t>
  </si>
  <si>
    <t>MAR121093</t>
  </si>
  <si>
    <t>CHALAND ANTHOLOGY TP VOL 02 FREDDY LOMBARD (OCT098045) (MR)</t>
  </si>
  <si>
    <t>MAR121094</t>
  </si>
  <si>
    <t>SON O/T GUN TP VOL 01 (OCT098056) (MR)</t>
  </si>
  <si>
    <t>MAR121095</t>
  </si>
  <si>
    <t>SON O/T GUN TP VOL 02 SAINT (OCT098057) (MR)</t>
  </si>
  <si>
    <t>MAR121096</t>
  </si>
  <si>
    <t>KNIGHTS OF THE DINNER TABLE #187</t>
  </si>
  <si>
    <t>MAR121097</t>
  </si>
  <si>
    <t>SHINY BEASTS GN (FEB073614) (MR)</t>
  </si>
  <si>
    <t>MAR121098</t>
  </si>
  <si>
    <t>PARIS GN</t>
  </si>
  <si>
    <t>MAR121099</t>
  </si>
  <si>
    <t>AIR GEAR GN VOL 24 (MR) (C: 1-1-2)</t>
  </si>
  <si>
    <t>MAR121100</t>
  </si>
  <si>
    <t>BLOODY MONDAY GN VOL 06 (C: 1-1-2)</t>
  </si>
  <si>
    <t>MAR121101</t>
  </si>
  <si>
    <t>ATTACK ON TITAN GN VOL 01 (C: 1-1-2) *Special Discount*</t>
  </si>
  <si>
    <t>MAR121102</t>
  </si>
  <si>
    <t>CAGE OF EDEN GN VOL 06 (C: 1-1-2)</t>
  </si>
  <si>
    <t>MAR121103</t>
  </si>
  <si>
    <t>FAIRY TAIL GN VOL 19 (C: 1-1-2)</t>
  </si>
  <si>
    <t>MAR121104</t>
  </si>
  <si>
    <t>GON GN KODANSHA ED VOL 06 (C: 1-1-2)</t>
  </si>
  <si>
    <t>MAR121105</t>
  </si>
  <si>
    <t>GENSHIKEN OMNIBUS TP VOL 01 (C: 1-1-2) *Special Discount*</t>
  </si>
  <si>
    <t>MAR121106</t>
  </si>
  <si>
    <t>GHOST IN SHELL STAND ALONE COMPLEX GN VOL 03 (MR) (C: 1-1-2)</t>
  </si>
  <si>
    <t>MAR121107</t>
  </si>
  <si>
    <t>KITCHEN PRINCESS OMNIBUS TP VOL 01 (C: 1-1-2) *Special Discount*</t>
  </si>
  <si>
    <t>MAR121108</t>
  </si>
  <si>
    <t>MILES EDGEWORTH ACE ATTORNEY GN VOL 01 (MR) (C: 1-1-2) *Special Discount*</t>
  </si>
  <si>
    <t>MAR121109</t>
  </si>
  <si>
    <t>WALLFLOWER GN VOL 28 (MR) (C: 1-1-2)</t>
  </si>
  <si>
    <t>MAR121110</t>
  </si>
  <si>
    <t>CODENAME SAILOR V TP VOL 01 (JUL111144) (C: 1-0-0)</t>
  </si>
  <si>
    <t>MAR121111</t>
  </si>
  <si>
    <t>GHOST IN SHELL STAND ALONE COMPLEX GN VOL 01 (APR111079) (MR</t>
  </si>
  <si>
    <t>MAR121112</t>
  </si>
  <si>
    <t>NEGIMA OMNIBUS GN VOL 01 (APR111082) (MR) (C: 1-0-0)</t>
  </si>
  <si>
    <t>MAR121113</t>
  </si>
  <si>
    <t>SAILOR MOON TP KODANSHA ED VOL 01 (JUL111150) (C: 1-0-0)</t>
  </si>
  <si>
    <t>MAR121114</t>
  </si>
  <si>
    <t>SOFT CANDY GIRLS OF DANNI SHINYA LUO SC (RES) (A) (C: 1-1-1)</t>
  </si>
  <si>
    <t>MAR121115</t>
  </si>
  <si>
    <t>LOU GN VOL 02 SUMMERTIME BLUES (C: 0-1-2)</t>
  </si>
  <si>
    <t>MAR121116</t>
  </si>
  <si>
    <t>MISS ANNIE BOOK 02 ROOFTOP CAT (C: 0-1-2)</t>
  </si>
  <si>
    <t>MAR121117</t>
  </si>
  <si>
    <t>SUMMER CAMP SCIENCE MYSTERIES VOL 02 NIGHTMARE CABIN THIEF (</t>
  </si>
  <si>
    <t>MAR121118</t>
  </si>
  <si>
    <t>SUMMER CAMP SCIENCE MYSTERIES VOL 03 HUNT FOR HIDDEN TREASUR</t>
  </si>
  <si>
    <t>MAR121119</t>
  </si>
  <si>
    <t>METRO GRAPHIC NOVEL (C: 0-1-1)</t>
  </si>
  <si>
    <t>MAR121120</t>
  </si>
  <si>
    <t>FLESH AND BLOOD GN VOL 02 (OF 4) (MR)</t>
  </si>
  <si>
    <t>MAR121121</t>
  </si>
  <si>
    <t>ANGELTOWN HC (DEC101004)</t>
  </si>
  <si>
    <t>MAR121122</t>
  </si>
  <si>
    <t>OMEGA PARADOX DOUBLE FEATURE ONE SHOT (C: 0-1-0)</t>
  </si>
  <si>
    <t>MAR121123</t>
  </si>
  <si>
    <t>OMEGA PARADOX DOUBLE FEATURE ONE SHOT 3 COPY INCV (Net) (C:</t>
  </si>
  <si>
    <t>MAR121124</t>
  </si>
  <si>
    <t>OMEGA PARADOX DOUBLE PARADOX 2 PACK (C: 0-1-0)</t>
  </si>
  <si>
    <t>MAR121125</t>
  </si>
  <si>
    <t>PARTNERS IN CRIME NOVEL (O/A)</t>
  </si>
  <si>
    <t>MAR121126</t>
  </si>
  <si>
    <t>ZOMBIE PROOF HC (C: 0-1-0)</t>
  </si>
  <si>
    <t>MAR121127</t>
  </si>
  <si>
    <t>ZOMBIES VS CHEERLEADERS #7 (C: 0-1-0)</t>
  </si>
  <si>
    <t>MAR121128</t>
  </si>
  <si>
    <t>BONEYARD SET VOL 5-7 (C: 0-0-1)</t>
  </si>
  <si>
    <t>MAR121129</t>
  </si>
  <si>
    <t>ISAAC THE PIRATE SET VOL 1-2 (C: 0-0-1)</t>
  </si>
  <si>
    <t>MAR121130</t>
  </si>
  <si>
    <t>SPEED ABATER GN (O/A)</t>
  </si>
  <si>
    <t>MAR121131</t>
  </si>
  <si>
    <t>STAR GAZING DOG GN (JUL111174)</t>
  </si>
  <si>
    <t>MAR121132</t>
  </si>
  <si>
    <t>BARBARIAN CHICKS AND DEMONS GN VOL 03 (A) (C: 1-0-0)</t>
  </si>
  <si>
    <t>MAR121133</t>
  </si>
  <si>
    <t>BARBARIAN CHICKS AND DEMONS GN VOL 04 (JUN111189) (A) (C: 1-</t>
  </si>
  <si>
    <t>MAR121134</t>
  </si>
  <si>
    <t>BEST OF THE THREE STOOGES</t>
  </si>
  <si>
    <t>MAR121135</t>
  </si>
  <si>
    <t>GERONIMO STILTON HC VOL 10 SAVES THE OLYMPICS</t>
  </si>
  <si>
    <t>MAR121136</t>
  </si>
  <si>
    <t>NINJAGO GN VOL 03 RISE O/T SERPENTINE</t>
  </si>
  <si>
    <t>MAR121137</t>
  </si>
  <si>
    <t>NINJAGO HC VOL 03 RISE O/T SERPENTINE</t>
  </si>
  <si>
    <t>MAR121138</t>
  </si>
  <si>
    <t>NINJAGO GN VOL 01 CHALLENGE OF SAMUKAI (O/A)</t>
  </si>
  <si>
    <t>MAR121139</t>
  </si>
  <si>
    <t>NINJAGO GN VOL 02 MASK OF THE SENSEI (O/A)</t>
  </si>
  <si>
    <t>MAR121140</t>
  </si>
  <si>
    <t>SECRET HISTORY OF DB COOPER #3</t>
  </si>
  <si>
    <t>MAR121141</t>
  </si>
  <si>
    <t>COURTNEY CRUMRIN ONGOING #2</t>
  </si>
  <si>
    <t>Page: 306</t>
  </si>
  <si>
    <t>MAR121142</t>
  </si>
  <si>
    <t>GUERILLAS TP VOL 02 (C: 0-1-2)</t>
  </si>
  <si>
    <t>MAR121143</t>
  </si>
  <si>
    <t>XOC JOURNEY OF A GREAT WHITE HC (C: 0-1-2)</t>
  </si>
  <si>
    <t>MAR121144</t>
  </si>
  <si>
    <t>SIXTH GUN #22</t>
  </si>
  <si>
    <t>MAR121145</t>
  </si>
  <si>
    <t>WASTELAND #37 (MR)</t>
  </si>
  <si>
    <t>MAR121146</t>
  </si>
  <si>
    <t>BIG BOOK OF BARRY WEEN BOY GENIUS TP (MAY118256)</t>
  </si>
  <si>
    <t>MAR121147</t>
  </si>
  <si>
    <t>FIRST IN SPACE GN (FEB108437)</t>
  </si>
  <si>
    <t>MAR121148</t>
  </si>
  <si>
    <t>GUERILLAS TP VOL 01 (JUL101090)</t>
  </si>
  <si>
    <t>MAR121149</t>
  </si>
  <si>
    <t>POWER LUNCH HC VOL 01 (JUL111193)</t>
  </si>
  <si>
    <t>MAR121150</t>
  </si>
  <si>
    <t>SIXTH GUN TP VOL 01 (OCT101087)</t>
  </si>
  <si>
    <t>MAR121151</t>
  </si>
  <si>
    <t>SKETCH MONSTERS HC VOL 01 (JUL111194)</t>
  </si>
  <si>
    <t>MAR121152</t>
  </si>
  <si>
    <t>STEPHEN COLBERTS TEK JANSEN HC (APR090962)</t>
  </si>
  <si>
    <t>MAR121153</t>
  </si>
  <si>
    <t>TOOTH HC (DEC108365)</t>
  </si>
  <si>
    <t>MAR121154</t>
  </si>
  <si>
    <t>YO GABBA GABBA COMIC BOOK TIME HC (AUG101105)</t>
  </si>
  <si>
    <t>MAR121155</t>
  </si>
  <si>
    <t>TICK BIG BLUE DESTINY COMP WORKS TP (JAN094378)</t>
  </si>
  <si>
    <t>MAR121156</t>
  </si>
  <si>
    <t>TICK KARMA TORNADO COMP WORKS TP (FEB094403)</t>
  </si>
  <si>
    <t>MAR121157</t>
  </si>
  <si>
    <t>CONNIE TP MENACE OF MO TUNG (RES)</t>
  </si>
  <si>
    <t>MAR121158</t>
  </si>
  <si>
    <t>CONNIE TP UNSEEN AVENGER (RES)</t>
  </si>
  <si>
    <t>MAR121159</t>
  </si>
  <si>
    <t>PAUL AUSTERS CITY OF GLASS GN NEW PTG</t>
  </si>
  <si>
    <t>MAR121160</t>
  </si>
  <si>
    <t>MAN OF GOD #1 (OF 6) *Special Discount*</t>
  </si>
  <si>
    <t>MAR121161</t>
  </si>
  <si>
    <t>GENUS #94 (A) (C: 1-0-0)</t>
  </si>
  <si>
    <t>MAR121162</t>
  </si>
  <si>
    <t>RICHELLE MEAD VAMPIRE ACADEMY GN VOL 02 FROSTBITE (C: 1-1-2)</t>
  </si>
  <si>
    <t>MAR121163</t>
  </si>
  <si>
    <t>RICHELLE MEAD VAMPIRE ACADEMY GN VOL 01 (JUN111219)</t>
  </si>
  <si>
    <t>MAR121164</t>
  </si>
  <si>
    <t>2000 AD #1781 (C: 0-1-2)</t>
  </si>
  <si>
    <t>MAR121165</t>
  </si>
  <si>
    <t>2000 AD #1782 (C: 0-1-2)</t>
  </si>
  <si>
    <t>MAR121166</t>
  </si>
  <si>
    <t>2000 AD #1783 (C: 0-1-2)</t>
  </si>
  <si>
    <t>MAR121167</t>
  </si>
  <si>
    <t>2000 AD #1784 (C: 0-1-2)</t>
  </si>
  <si>
    <t>MAR121168</t>
  </si>
  <si>
    <t>2000 AD #1785 (C: 0-1-2)</t>
  </si>
  <si>
    <t>MAR121169</t>
  </si>
  <si>
    <t>JUDGE DREDD MEGAZINE #324 (C: 0-1-2)</t>
  </si>
  <si>
    <t>MAR121170</t>
  </si>
  <si>
    <t>JUDGE DREDD COMPLETE CASE FILES TP VOL 19 (C: 0-1-2)</t>
  </si>
  <si>
    <t>MAR121171</t>
  </si>
  <si>
    <t>JUDGE DREDD DIGEST TP CURSED EARTH SAGA (C: 0-1-2) *Special Discount*</t>
  </si>
  <si>
    <t>MAR121172</t>
  </si>
  <si>
    <t>JUDGE DREDD DIGEST TP DAY THE LAW DIED (C: 0-1-2) *Special Discount*</t>
  </si>
  <si>
    <t>MAR121173</t>
  </si>
  <si>
    <t>ROGUE TROOPER TALES OF NU EARTH GN (S&amp;S) VOL 01 (C: 1-1-2)</t>
  </si>
  <si>
    <t>MAR121174</t>
  </si>
  <si>
    <t>ATOMIC ROBO REAL SCIENCE ADV #3</t>
  </si>
  <si>
    <t>MAR121175</t>
  </si>
  <si>
    <t>SUNDAY FUNNIES COLLECTED VOL 02 (C: 0-1-1)</t>
  </si>
  <si>
    <t>MAR121176</t>
  </si>
  <si>
    <t>PHAZER WAR O/T INDEPENDENTS CROSSOVER #3</t>
  </si>
  <si>
    <t>MAR121177</t>
  </si>
  <si>
    <t>INTO THE VOLCANO SC (C: 0-1-2)</t>
  </si>
  <si>
    <t>MAR121178</t>
  </si>
  <si>
    <t>ARON WARNER PARIAH VOL II #1</t>
  </si>
  <si>
    <t>MAR121179</t>
  </si>
  <si>
    <t>CARNAL HC VOL 01 PRIDE O/T LIONS</t>
  </si>
  <si>
    <t>MAR121180</t>
  </si>
  <si>
    <t>BEST OF ENEMIES HIST OF US &amp; MIDDLE EAST RELATIONS HC VOL 01</t>
  </si>
  <si>
    <t>MAR121181</t>
  </si>
  <si>
    <t>ALICE I/T COUNTRY CLOVER TWINS GN VOL 01 (MR) (C: 0-1-1) *Special Discount*</t>
  </si>
  <si>
    <t>MAR121182</t>
  </si>
  <si>
    <t>DANCE IN THE VAMPIRE BUND GN VOL 12 (MR) (C: 0-1-1)</t>
  </si>
  <si>
    <t>MAR121183</t>
  </si>
  <si>
    <t>VAMPIRE CHEERLEADERS MYSTERY SQUAD COLL TP (MR) (C: 0-1-1)</t>
  </si>
  <si>
    <t>MAR121184</t>
  </si>
  <si>
    <t>WITCH HUNTER COLL TP VOL 01 BOOK 1-2 (MR) (C: 0-1-1)</t>
  </si>
  <si>
    <t>MAR121185</t>
  </si>
  <si>
    <t>TANGLES STORY ABOUT ALZHEIMERS MY MOTHER &amp; ME GN (C: 0-1-2)</t>
  </si>
  <si>
    <t>MAR121186</t>
  </si>
  <si>
    <t>GOLEM TP *Special Discount*</t>
  </si>
  <si>
    <t>MAR121187</t>
  </si>
  <si>
    <t>NIGHT PROJECTIONIST TP *Special Discount*</t>
  </si>
  <si>
    <t>MAR121188</t>
  </si>
  <si>
    <t>MARADA SHE WOLF HC (C: 0-1-2)</t>
  </si>
  <si>
    <t>MAR121189</t>
  </si>
  <si>
    <t>SPANDEX HC (MR) (C: 0-1-2)</t>
  </si>
  <si>
    <t>Page: 317</t>
  </si>
  <si>
    <t>MAR121190</t>
  </si>
  <si>
    <t>HONEY DARLING GN (MR) (C: 1-0-2)</t>
  </si>
  <si>
    <t>MAR121191</t>
  </si>
  <si>
    <t>THREE WOLVES MOUNTAIN GN (MR) (C: 1-0-2)</t>
  </si>
  <si>
    <t>MAR121192</t>
  </si>
  <si>
    <t>CLINT 2.0 #1 (MR) (C: 1-1-1) *Special Discount*</t>
  </si>
  <si>
    <t>MAR121193</t>
  </si>
  <si>
    <t>LOVELY HORRIBLE STUFF HC (C: 0-0-3) *Special Discount*</t>
  </si>
  <si>
    <t>MAR121194</t>
  </si>
  <si>
    <t>DRAGON PUNCHER HC BOOK 01 (FEB108450)</t>
  </si>
  <si>
    <t>MAR121195</t>
  </si>
  <si>
    <t>DRAGON PUNCHER HC BOOK 02 DRAGON PUNCHER ISLAND (O/A)</t>
  </si>
  <si>
    <t>MAR121196</t>
  </si>
  <si>
    <t>JOHNNY BOO HC VOL 01 BEST LITTLE GHOST IN THE WORLD (OCT0786</t>
  </si>
  <si>
    <t>MAR121197</t>
  </si>
  <si>
    <t>JOHNNY BOO HC VOL 02 TWINKLE POWER (OCT084391)</t>
  </si>
  <si>
    <t>MAR121198</t>
  </si>
  <si>
    <t>JOHNNY BOO HC VOL 03 HAPPY APPLES (JUN091071)</t>
  </si>
  <si>
    <t>MAR121199</t>
  </si>
  <si>
    <t>JOHNNY BOO HC VOL 04 MEAN LITTLE BOY (FEB108449)</t>
  </si>
  <si>
    <t>MAR121200</t>
  </si>
  <si>
    <t>KORGI GN VOL 01 SPROUTING WINGS CURR PTG (FEB073807)</t>
  </si>
  <si>
    <t>MAR121201</t>
  </si>
  <si>
    <t>KORGI GN VOL 02 COSMIC COLLECTOR (JUN084267)</t>
  </si>
  <si>
    <t>MAR121202</t>
  </si>
  <si>
    <t>KORGI GN VOL 03 A HOLLOW BEGINNING (O/A)</t>
  </si>
  <si>
    <t>MAR121203</t>
  </si>
  <si>
    <t>OKIE DOKIE DONUTS OPEN FOR BUSINESS HC (APR111155)</t>
  </si>
  <si>
    <t>MAR121204</t>
  </si>
  <si>
    <t>OWLY GN VOL 02 JUST A LITTLE BLUE CURR PRINTING (DEC042913)</t>
  </si>
  <si>
    <t>MAR121205</t>
  </si>
  <si>
    <t>OWLY GN VOL 03 FLYING LESSONS CURR PTG (JUL053175)</t>
  </si>
  <si>
    <t>MAR121206</t>
  </si>
  <si>
    <t>OWLY GN VOL 04 TIME TO BE BRAVE (AUG074028)</t>
  </si>
  <si>
    <t>MAR121207</t>
  </si>
  <si>
    <t>PIRATE PENGUIN VS NINJA CHICKEN HC VOL 01 (APR111165)</t>
  </si>
  <si>
    <t>MAR121208</t>
  </si>
  <si>
    <t>BATTLE OF BLOOD &amp; INK FABLE OF FLYING CITY GN VOL 01 (C: 0-1</t>
  </si>
  <si>
    <t>MAR121209</t>
  </si>
  <si>
    <t>ROBERT JORDAN EYE OF THE WORLD HC VOL 02 (C: 0-1-2)</t>
  </si>
  <si>
    <t>MAR121210</t>
  </si>
  <si>
    <t>ROBERT JORDAN EYE OF THE WORLD HC VOL 01 (JUL111245)</t>
  </si>
  <si>
    <t>MAR121211</t>
  </si>
  <si>
    <t>TROMA CHILLERS GN</t>
  </si>
  <si>
    <t>MAR121212</t>
  </si>
  <si>
    <t>BOONDOCK SAINTS HC LTD ED (C: 0-1-1) *Special Discount*</t>
  </si>
  <si>
    <t>MAR121213</t>
  </si>
  <si>
    <t>LUKE MCBAIN TP (C: 0-1-2)</t>
  </si>
  <si>
    <t>MAR121214</t>
  </si>
  <si>
    <t>VIC BOONE TP</t>
  </si>
  <si>
    <t>MAR121215</t>
  </si>
  <si>
    <t>MODERN MASTERS SC VOL 25 JEFF SMITH (DEC101098)</t>
  </si>
  <si>
    <t>MAR121216</t>
  </si>
  <si>
    <t>MODERN MASTERS SC VOL 27 RON GARNEY (OCT111232)</t>
  </si>
  <si>
    <t>MAR121217</t>
  </si>
  <si>
    <t>SHINING FORCE FEATHER OFF DESIGN WORKS SC (C: 0-1-2)</t>
  </si>
  <si>
    <t>MAR121218</t>
  </si>
  <si>
    <t>TONY ARTWORKS SHINING WORLD SC (DEC101073)</t>
  </si>
  <si>
    <t>Page: 325</t>
  </si>
  <si>
    <t>MAR121219</t>
  </si>
  <si>
    <t>EYES OF BAYONETTA ART BOOK SC WITH DVD (C: 0-1-2)</t>
  </si>
  <si>
    <t>MAR121220</t>
  </si>
  <si>
    <t>OKAMI OFFICIAL COMPLETE WORKS SC (MAY073783)</t>
  </si>
  <si>
    <t>Page: 327</t>
  </si>
  <si>
    <t>MAR121221</t>
  </si>
  <si>
    <t>X-O MANOWAR (ONGOING) #1 REG RIBIC CVR *Special Discount*</t>
  </si>
  <si>
    <t>MAR121222</t>
  </si>
  <si>
    <t>X-O MANOWAR (ONGOING) #1 PULLBOX NORD CVR *Special Discount*</t>
  </si>
  <si>
    <t>MAR121223</t>
  </si>
  <si>
    <t>X-O MANOWAR (ONGOING) #1 20 COPY INCV AJA CVR (Net)</t>
  </si>
  <si>
    <t>MAR121224</t>
  </si>
  <si>
    <t>X-O MANOWAR (ONGOING) #1 50 COPY INCV QR KEVIC CVR (Net)</t>
  </si>
  <si>
    <t>Page: 329</t>
  </si>
  <si>
    <t>MAR121225</t>
  </si>
  <si>
    <t>X-O MANOWAR BIRTH HC (FEB084088)</t>
  </si>
  <si>
    <t>MAR121226</t>
  </si>
  <si>
    <t>WALLY WOOD STRANGE WORLDS OF SCIENCE FICTION TP (O/A)</t>
  </si>
  <si>
    <t>MAR121227</t>
  </si>
  <si>
    <t>WALLY WOOD STRANGE WORLDS OF SCIENCE FICTION HC</t>
  </si>
  <si>
    <t>MAR121228</t>
  </si>
  <si>
    <t>ART OF THE DRAGON SC (O/A) (SEP111259)</t>
  </si>
  <si>
    <t>MAR121229</t>
  </si>
  <si>
    <t>ART OF THE DRAGON HC (AUG111229)</t>
  </si>
  <si>
    <t>MAR121230</t>
  </si>
  <si>
    <t>FLOWERS OF EVIL GN VOL 01 (C: 0-1-2) *Special Discount*</t>
  </si>
  <si>
    <t>MAR121231</t>
  </si>
  <si>
    <t>GTO 14 DAYS IN SHONAN GN VOL 03 (C: 0-1-2)</t>
  </si>
  <si>
    <t>MAR121232</t>
  </si>
  <si>
    <t>CHI SWEET HOME GN VOL 01</t>
  </si>
  <si>
    <t>MAR121233</t>
  </si>
  <si>
    <t>TEZUKA AYAKO GN (AUG101178) (MR)</t>
  </si>
  <si>
    <t>MAR121234</t>
  </si>
  <si>
    <t>TEZUKA BOOK OF HUMAN INSECTS HC (MAY111268) (MR)</t>
  </si>
  <si>
    <t>MAR121235</t>
  </si>
  <si>
    <t>TEZUKAS BLACK JACK TP VOL 17 (SEP111264)</t>
  </si>
  <si>
    <t>MAR121236</t>
  </si>
  <si>
    <t>TEZUKAS PRINCESS KNIGHT GN VOL 01 (AUG111232)</t>
  </si>
  <si>
    <t>MAR121237</t>
  </si>
  <si>
    <t>TEZUKAS PRINCESS KNIGHT GN VOL 02 (OCT111270)</t>
  </si>
  <si>
    <t>MAR121238</t>
  </si>
  <si>
    <t>WORLD WAR HACK GN</t>
  </si>
  <si>
    <t>MAR121239</t>
  </si>
  <si>
    <t>BLEACH TP VOL 40 (C: 1-0-2)</t>
  </si>
  <si>
    <t>MAR121240</t>
  </si>
  <si>
    <t>BLEACH TP VOL 41 (C: 1-0-2)</t>
  </si>
  <si>
    <t>MAR121241</t>
  </si>
  <si>
    <t>YU GI OH ZEXAL GN VOL 01 (C: 1-0-2) *Special Discount*</t>
  </si>
  <si>
    <t>MAR121242</t>
  </si>
  <si>
    <t>NURA RISE O/T YOKAI CLAN GN VOL 09 (C: 1-0-2)</t>
  </si>
  <si>
    <t>MAR121243</t>
  </si>
  <si>
    <t>SLAM DUNK GN VOL 22 (C: 1-0-2)</t>
  </si>
  <si>
    <t>MAR121244</t>
  </si>
  <si>
    <t>ARATA THE LEGEND TP VOL 10 (C: 1-0-2)</t>
  </si>
  <si>
    <t>MAR121245</t>
  </si>
  <si>
    <t>KEKKAISHI GN VOL 32 (C: 1-0-2)</t>
  </si>
  <si>
    <t>MAR121246</t>
  </si>
  <si>
    <t>DEVIL &amp; HER LOVE SONG GN VOL 03 (C: 1-0-2)</t>
  </si>
  <si>
    <t>MAR121247</t>
  </si>
  <si>
    <t>EARL AND FAIRY GN VOL 02 (C: 1-0-2)</t>
  </si>
  <si>
    <t>MAR121248</t>
  </si>
  <si>
    <t>DAWN OF THE ARCANA TP VOL 04 (C: 1-0-2)</t>
  </si>
  <si>
    <t>MAR121249</t>
  </si>
  <si>
    <t>OURAN HIGH SCHOOL HOST CLUB TP VOL 18 (OF 18) (C: 1-0-2)</t>
  </si>
  <si>
    <t>MAR121250</t>
  </si>
  <si>
    <t>BLACK BIRD GN VOL 14 (C: 1-0-2)</t>
  </si>
  <si>
    <t>MAR121251</t>
  </si>
  <si>
    <t>KAMISAMA KISS TP VOL 09 (C: 1-0-2)</t>
  </si>
  <si>
    <t>MAR121252</t>
  </si>
  <si>
    <t>SAKURA HIME LEGEND OF PRINCESS SAKURA GN VOL 08 (C: 1-0-2)</t>
  </si>
  <si>
    <t>MAR121253</t>
  </si>
  <si>
    <t>HOUSE OF FIVE LEAVES TP VOL 07 (C: 1-0-2)</t>
  </si>
  <si>
    <t>MAR121254</t>
  </si>
  <si>
    <t>BOKURANO OURS GN VOL 06 (C: 1-0-2)</t>
  </si>
  <si>
    <t>MAR121255</t>
  </si>
  <si>
    <t>JORMUNGAND GN VOL 09 (MR) (C: 1-0-2)</t>
  </si>
  <si>
    <t>MAR121256</t>
  </si>
  <si>
    <t>TENJO TENGE GN VOL 07 (MR) (C: 1-0-2)</t>
  </si>
  <si>
    <t>MAR121257</t>
  </si>
  <si>
    <t>NAOKI URASAWA 20TH CENTURY BOYS GN VOL 21 (C: 1-0-2)</t>
  </si>
  <si>
    <t>Page: 339</t>
  </si>
  <si>
    <t>MAR121258</t>
  </si>
  <si>
    <t>VOLTRON FORCE GN VOL 02 (C: 1-0-2)</t>
  </si>
  <si>
    <t>MAR121259</t>
  </si>
  <si>
    <t>POKEMON ADVENTURES PLATINUM GN VOL 05 (C: 1-0-2)</t>
  </si>
  <si>
    <t>MAR121260</t>
  </si>
  <si>
    <t>NAUSICAA OF VALLEY OF WIND TP VOL 01 2ND ED (DEC032764)</t>
  </si>
  <si>
    <t>MAR121261</t>
  </si>
  <si>
    <t>NAUSICAA OF VALLEY OF WIND TP VOL 02 2ND ED (JAN042822)</t>
  </si>
  <si>
    <t>MAR121262</t>
  </si>
  <si>
    <t>NAUSICAA OF VALLEY OF WIND TP VOL 03 2ND ED (FEB042749)</t>
  </si>
  <si>
    <t>MAR121263</t>
  </si>
  <si>
    <t>NAUSICAA OF VALLEY OF WIND TP VOL 04 2ND ED (MAR042881)</t>
  </si>
  <si>
    <t>MAR121264</t>
  </si>
  <si>
    <t>NAUSICAA OF VALLEY OF WIND TP VOL 05 2ND ED (APR043003)</t>
  </si>
  <si>
    <t>MAR121265</t>
  </si>
  <si>
    <t>NAUSICAA OF VALLEY OF WIND TP VOL 06 2ND ED (MAY043000)</t>
  </si>
  <si>
    <t>MAR121266</t>
  </si>
  <si>
    <t>NAUSICAA OF VALLEY OF WIND TP VOL 07 2ND ED (JUN042919)</t>
  </si>
  <si>
    <t>MAR121267</t>
  </si>
  <si>
    <t>UNFORGIVING #5</t>
  </si>
  <si>
    <t>MAR121268</t>
  </si>
  <si>
    <t>INFLUENCING MACHINE SC (C: 1-1-1)</t>
  </si>
  <si>
    <t>MAR121269</t>
  </si>
  <si>
    <t>BAMBOO BLADE TP VOL 13 (C: 0-1-2)</t>
  </si>
  <si>
    <t>MAR121270</t>
  </si>
  <si>
    <t>DANIEL X MANGA GN VOL 03 (C: 0-1-2)</t>
  </si>
  <si>
    <t>MAR121271</t>
  </si>
  <si>
    <t>MELANCHOLY OF HARUHI SUZUMIYA GN VOL 12 (C: 0-1-2)</t>
  </si>
  <si>
    <t>MAR121272</t>
  </si>
  <si>
    <t>NABARI NO OU TP VOL 10 (C: 0-1-2)</t>
  </si>
  <si>
    <t>MAR121273</t>
  </si>
  <si>
    <t>OMAMORI HIMARI GN VOL 07 (MR) (C: 0-1-2)</t>
  </si>
  <si>
    <t>MAR121274</t>
  </si>
  <si>
    <t>PANDORA HEARTS GN VOL 10 (C: 0-1-2)</t>
  </si>
  <si>
    <t>MAR121275</t>
  </si>
  <si>
    <t>PUELLA MAGI MADOKA MAGICA GN VOL 01 (C: 0-1-2) *Special Discount*</t>
  </si>
  <si>
    <t>MAR121276</t>
  </si>
  <si>
    <t>SOUL EATER TP VOL 09 (C: 0-1-2)</t>
  </si>
  <si>
    <t>MAR121277</t>
  </si>
  <si>
    <t>SUMOMOMO MOMOMO TP VOL 12 (MR) (C: 0-1-2)</t>
  </si>
  <si>
    <t>MAR121278</t>
  </si>
  <si>
    <t>UNTIL DEATH DO US PART GN VOL 01 (C: 0-1-2) *Special Discount*</t>
  </si>
  <si>
    <t>MAR121279</t>
  </si>
  <si>
    <t>YOTSUBA &amp; ! GN VOL 01 NEW PTG</t>
  </si>
  <si>
    <t>MAR121280</t>
  </si>
  <si>
    <t>AZUMANGA DAIOH COLL ED (OCT091169)</t>
  </si>
  <si>
    <t>MAR121281</t>
  </si>
  <si>
    <t>BLACK BUTLER TP VOL 02 NEW PTG (OCT108173)</t>
  </si>
  <si>
    <t>MAR121282</t>
  </si>
  <si>
    <t>HIGH SCHOOL O/T DEAD COLOR OMNIBUS HC (O/A) (MR) (C: 1-0-0)</t>
  </si>
  <si>
    <t>MAR121283</t>
  </si>
  <si>
    <t>HIGH SCHOOL OF DEAD GN VOL 01 (NOV101099) (MR)</t>
  </si>
  <si>
    <t>MAR121284</t>
  </si>
  <si>
    <t>INNOCENT GN (SEP111294)</t>
  </si>
  <si>
    <t>MAR121285</t>
  </si>
  <si>
    <t>MELANCHOLY OF HARUHI SUZUMIYA GN VOL 01 (AUG084441) (C: 1-0-</t>
  </si>
  <si>
    <t>MAR121286</t>
  </si>
  <si>
    <t>SOUL EATER TP VOL 01 NEW PTG (SEP108189)</t>
  </si>
  <si>
    <t>MAR121287</t>
  </si>
  <si>
    <t>TWILIGHT MANGA TP VOL 01 (O/A) (NOV111152)</t>
  </si>
  <si>
    <t>MAR121288</t>
  </si>
  <si>
    <t>CALL OF WONDERLAND #1 (OF 3) A CVR SPAY (MR)</t>
  </si>
  <si>
    <t>MAR121289</t>
  </si>
  <si>
    <t>CALL OF WONDERLAND #1 (OF 3) B CVR MYCHAELS (MR)</t>
  </si>
  <si>
    <t>MAR121290</t>
  </si>
  <si>
    <t>GFT JUNGLE BOOK #3 A CVR QUALANO (MR)</t>
  </si>
  <si>
    <t>MAR121291</t>
  </si>
  <si>
    <t>GFT JUNGLE BOOK #3 B CVR GRANDA (MR)</t>
  </si>
  <si>
    <t>MAR121292</t>
  </si>
  <si>
    <t>GFT ALICE IN WONDERLAND #6 (OF 6) A CVR SPAY TRIFOLD (MR)</t>
  </si>
  <si>
    <t>MAR121293</t>
  </si>
  <si>
    <t>GFT ALICE IN WONDERLAND #6 (OF 6) B CVR SEJIC (MR)</t>
  </si>
  <si>
    <t>MAR121294</t>
  </si>
  <si>
    <t>GRIMM FAIRY TALES #73 A CVR SEJIC (MR)</t>
  </si>
  <si>
    <t>MAR121295</t>
  </si>
  <si>
    <t>GRIMM FAIRY TALES #73 B CVR QUALANO (MR)</t>
  </si>
  <si>
    <t>MAR121296</t>
  </si>
  <si>
    <t>GFT MYTHS &amp; LEGENDS #17 A CVR GARZA (MR)</t>
  </si>
  <si>
    <t>MAR121297</t>
  </si>
  <si>
    <t>GFT MYTHS &amp; LEGENDS #17 B CVR CAPPROTTI (MR)</t>
  </si>
  <si>
    <t>MAR121298</t>
  </si>
  <si>
    <t>GFT OVERSIZED COSPLAY SPECIAL A CVR EBAS (MR)</t>
  </si>
  <si>
    <t>MAR121299</t>
  </si>
  <si>
    <t>GFT OVERSIZED COSPLAY SPECIAL B CVR REYES (MR)</t>
  </si>
  <si>
    <t>MAR121300</t>
  </si>
  <si>
    <t>GRIMM FAIRY TALES OMNIBUS TP VOL 01 (C: 0-1-2)</t>
  </si>
  <si>
    <t>MAR121301</t>
  </si>
  <si>
    <t>GFT MYTHS &amp; LEGENDS TP VOL 03 (MR) (C: 0-1-2)</t>
  </si>
  <si>
    <t>MAR121302</t>
  </si>
  <si>
    <t>WAKING DREAM END #2 A CVR GARZA (MR)</t>
  </si>
  <si>
    <t>MAR121303</t>
  </si>
  <si>
    <t>WAKING DREAM END #2 B CVR REYES (MR)</t>
  </si>
  <si>
    <t>MAR121304</t>
  </si>
  <si>
    <t>JURASSIC STRIKE FORCE 5 TP (C: 0-1-2)</t>
  </si>
  <si>
    <t>MAR121305</t>
  </si>
  <si>
    <t>CHARMED #22 (MR)</t>
  </si>
  <si>
    <t>MAR121306</t>
  </si>
  <si>
    <t>GFT DREAM EATER SAGA TP VOL 01 (AUG111285)</t>
  </si>
  <si>
    <t>MAR121307</t>
  </si>
  <si>
    <t>GFT MYTHS &amp; LEGENDS TP VOL 01 (MAY111307) (MR)</t>
  </si>
  <si>
    <t>MAR121308</t>
  </si>
  <si>
    <t>GFT INFERNO TP (OCT101199)</t>
  </si>
  <si>
    <t>MAR120012</t>
  </si>
  <si>
    <t>STAR WARS DARTH VADER GHOST PRISON #1 (OF 5) WILKINS CVR (C: *Special Discount*</t>
  </si>
  <si>
    <t>MAR120013</t>
  </si>
  <si>
    <t>STAR WARS DARTH VADER GHOST PRISON #1 (OF 5) TSUNEO VAR CVR</t>
  </si>
  <si>
    <t>MAR120014</t>
  </si>
  <si>
    <t>STAR WARS BLOOD TIES BOBA FETT IS DEAD #2 (OF 4) (C: 1-0-0)</t>
  </si>
  <si>
    <t>MAR120015</t>
  </si>
  <si>
    <t>STAR WARS DAWN OF THE JEDI #4 FORCE STORM (C: 1-0-0)</t>
  </si>
  <si>
    <t>MAR120016</t>
  </si>
  <si>
    <t>STAR WARS KNIGHTS OF THE OLD REPUBLIC WAR #5 (OF 5) (C: 1-0-</t>
  </si>
  <si>
    <t>MAR120017</t>
  </si>
  <si>
    <t>MASS EFFECT HOMEWORLDS #2 PALUMBO CVR</t>
  </si>
  <si>
    <t>MAR120018</t>
  </si>
  <si>
    <t>MASS EFFECT HOMEWORLDS #2 HAWTHORNE VAR CVR</t>
  </si>
  <si>
    <t>MAR120019</t>
  </si>
  <si>
    <t>DRAGON AGE HC VOL 01 SILENT GROVE (C: 0-1-2)</t>
  </si>
  <si>
    <t>MAR120020</t>
  </si>
  <si>
    <t>RESIDENT ALIEN #1 *Special Discount*</t>
  </si>
  <si>
    <t>MAR120021</t>
  </si>
  <si>
    <t>ORCHID #7</t>
  </si>
  <si>
    <t>MAR120022</t>
  </si>
  <si>
    <t>ORCHID TP VOL 01 (C: 0-1-2) *Special Discount*</t>
  </si>
  <si>
    <t>MAR120023</t>
  </si>
  <si>
    <t>GUILD FAWKES #1 DUFFIELD CVR</t>
  </si>
  <si>
    <t>MAR120024</t>
  </si>
  <si>
    <t>GUILD FAWKES #1 RIOS VAR CVR</t>
  </si>
  <si>
    <t>MAR120025</t>
  </si>
  <si>
    <t>GUILD TP VOL 02 (C: 0-1-2)</t>
  </si>
  <si>
    <t>MAR120026</t>
  </si>
  <si>
    <t>DARK HORSE PRESENTS #12 KIETH CVR</t>
  </si>
  <si>
    <t>MAR120027</t>
  </si>
  <si>
    <t>DARK HORSE PRESENTS #12 MOTTER VAR CVR</t>
  </si>
  <si>
    <t>MAR120028</t>
  </si>
  <si>
    <t>USAGI YOJIMBO TP VOL 26 TRAITORS O/T EARTH (C: 0-1-2)</t>
  </si>
  <si>
    <t>MAR120029</t>
  </si>
  <si>
    <t>USAGI YOJIMBO LTD HC VOL 26 TRAITORS O/T EARTH (C: 0-1-2)</t>
  </si>
  <si>
    <t>MAR120030</t>
  </si>
  <si>
    <t>MIND MGMT #1 KINDT CVR *Special Discount*</t>
  </si>
  <si>
    <t>MAR120031</t>
  </si>
  <si>
    <t>MIND MGMT #1 HERNANDEZ VAR CVR</t>
  </si>
  <si>
    <t>MAR120032</t>
  </si>
  <si>
    <t>SKELETON KEY COLOR SPECIAL ONE SHOT</t>
  </si>
  <si>
    <t>MAR120033</t>
  </si>
  <si>
    <t>RESET #2 (OF 4)</t>
  </si>
  <si>
    <t>MAR120034</t>
  </si>
  <si>
    <t>MIKE NORTONS BATTLEPUG HC VOL 01 (C: 0-1-2) *Special Discount*</t>
  </si>
  <si>
    <t>MAR120035</t>
  </si>
  <si>
    <t>CHRONICLES OF CONAN TP VOL 22 DOMINION OF THE DEAD (C: 0-1-2</t>
  </si>
  <si>
    <t>MAR120036</t>
  </si>
  <si>
    <t>KULL TP VOL 03 THE CAT &amp; THE SKULL (C: 0-1-2)</t>
  </si>
  <si>
    <t>MAR120037</t>
  </si>
  <si>
    <t>CONAN THE BARBARIAN #4</t>
  </si>
  <si>
    <t>MAR120038</t>
  </si>
  <si>
    <t>BPRD HELL ON EARTH TRANSFORMATION ODONNELL #1 FIUMARA CVR</t>
  </si>
  <si>
    <t>MAR120039</t>
  </si>
  <si>
    <t>BPRD HELL ON EARTH TRANSFORMATION ODONNELL #1 MIGNOLA VAR CV</t>
  </si>
  <si>
    <t>MAR120040</t>
  </si>
  <si>
    <t>BPRD HELL ON EARTH DEVILS ENGINE #1 (OF 3)</t>
  </si>
  <si>
    <t>MAR120041</t>
  </si>
  <si>
    <t>LOBSTER JOHNSON THE BURNING HAND #5 (OF 5)</t>
  </si>
  <si>
    <t>MAR120042</t>
  </si>
  <si>
    <t>HELLBOY LIBRARY HC VOL 05 DARKNESS CALLS WILD HUNT (C: 0-1-2</t>
  </si>
  <si>
    <t>MAR120043</t>
  </si>
  <si>
    <t>ANGEL &amp; FAITH #10 STEVE MORRIS CVR</t>
  </si>
  <si>
    <t>MAR120044</t>
  </si>
  <si>
    <t>ANGEL &amp; FAITH #10 REBEKAH ISAACS VAR CVR</t>
  </si>
  <si>
    <t>MAR120045</t>
  </si>
  <si>
    <t>BTVS SEASON 9 FREEFALL #9 NOTO CVR</t>
  </si>
  <si>
    <t>MAR120046</t>
  </si>
  <si>
    <t>BTVS SEASON 9 FREEFALL #9 JEANTY VAR CVR</t>
  </si>
  <si>
    <t>MAR120047</t>
  </si>
  <si>
    <t>CREEPY PRESENTS RICHARD CORBEN HC (C: 0-1-2) *Special Discount*</t>
  </si>
  <si>
    <t>MAR120048</t>
  </si>
  <si>
    <t>ALABASTER WOLVES #2 (OF 5)</t>
  </si>
  <si>
    <t>MAR120049</t>
  </si>
  <si>
    <t>RAGEMOOR #3</t>
  </si>
  <si>
    <t>MAR120050</t>
  </si>
  <si>
    <t>FREAKS O/T HEARTLAND HC (C: 0-1-2)</t>
  </si>
  <si>
    <t>MAR120051</t>
  </si>
  <si>
    <t>HOUSE OF NIGHT HC (C: 0-1-2)</t>
  </si>
  <si>
    <t>MAR120052</t>
  </si>
  <si>
    <t>OCCULTIST TP VOL 01 (C: 0-1-2) *Special Discount*</t>
  </si>
  <si>
    <t>MAR120053</t>
  </si>
  <si>
    <t>BLACKSAD SILENT HELL HC (C: 0-1-2)</t>
  </si>
  <si>
    <t>MAR120054</t>
  </si>
  <si>
    <t>TARZAN THE JESSE MARSH YEARS HC VOL 11 (C: 0-1-2)</t>
  </si>
  <si>
    <t>MAR120055</t>
  </si>
  <si>
    <t>CRIME DOES NOT PAY ARCHIVES HC VOL 02 (C: 0-1-2)</t>
  </si>
  <si>
    <t>MAR120056</t>
  </si>
  <si>
    <t>HELMETGIRLS ART OF CAMILLA DERRICO HC (C: 0-1-2)</t>
  </si>
  <si>
    <t>MAR120057</t>
  </si>
  <si>
    <t>CAMILLA DERRICO NO ORDINARY LOVE BUST (C: 0-1-2)</t>
  </si>
  <si>
    <t>MAR120058</t>
  </si>
  <si>
    <t>GAME OF THRONES DAENERYS BUST (C: 1-1-2)</t>
  </si>
  <si>
    <t>MAR120059</t>
  </si>
  <si>
    <t>BLADE OF THE IMMORTAL TP VOL 25 (C: 0-1-2)</t>
  </si>
  <si>
    <t>MAR120060</t>
  </si>
  <si>
    <t>DRIFTERS TP VOL 02 (MR) (C: 0-1-2)</t>
  </si>
  <si>
    <t>MAR120061</t>
  </si>
  <si>
    <t>BLOOD BLOCKADE BATTLEFRONT TP VOL 01 (MAY110052)</t>
  </si>
  <si>
    <t>MAR120062</t>
  </si>
  <si>
    <t>CARDCAPTOR SAKURA DARK HORSE OMNIBUS TP VOL 01</t>
  </si>
  <si>
    <t>MAR120063</t>
  </si>
  <si>
    <t>CARDCAPTOR SAKURA DARK HORSE OMNIBUS TP VOL 02 (MAR110066)</t>
  </si>
  <si>
    <t>MAR120064</t>
  </si>
  <si>
    <t>CHOBITS DARK HORSE OMNIBUS ED VOL 01 (SEP090040)</t>
  </si>
  <si>
    <t>MAR120065</t>
  </si>
  <si>
    <t>CHOBITS DARK HORSE OMNIBUS ED VOL 02</t>
  </si>
  <si>
    <t>MAR120066</t>
  </si>
  <si>
    <t>CLOVER OMNIBUS TP VOL 01 (MAR108057)</t>
  </si>
  <si>
    <t>MAR120067</t>
  </si>
  <si>
    <t>COFFIN ART OF VAMPIRE HUNTER D HC SLIPCASE EDITION (JUN06002</t>
  </si>
  <si>
    <t>MAR120068</t>
  </si>
  <si>
    <t>DRIFTERS TP VOL 01 (APR110040) (MR)</t>
  </si>
  <si>
    <t>MAR120069</t>
  </si>
  <si>
    <t>EDEN TP VOL 01 ITS AN ENDLESS WORLD (AUG050045) (MR) (C: 1-0</t>
  </si>
  <si>
    <t>MAR120070</t>
  </si>
  <si>
    <t>EDEN TP VOL 02 ITS AN ENDLESS WORLD (NOV050050) (MR) (C: 1-0</t>
  </si>
  <si>
    <t>MAR120071</t>
  </si>
  <si>
    <t>EDEN TP VOL 03 ITS AN ENDLESS WORLD (FEB060080) (MR) (C: 1-0</t>
  </si>
  <si>
    <t>MAR120072</t>
  </si>
  <si>
    <t>EDEN TP VOL 04 ITS AN ENDLESS WORLD (MR) (C: 1-0-0)</t>
  </si>
  <si>
    <t>MAR120073</t>
  </si>
  <si>
    <t>EDEN TP VOL 05 ITS AN ENDLESS WORLD (JUL060043) (MR) (C: 1-0</t>
  </si>
  <si>
    <t>MAR120074</t>
  </si>
  <si>
    <t>EDEN TP VOL 07 ITS AN ENDLESS WORLD (JAN070085) (MR) (C: 1-0</t>
  </si>
  <si>
    <t>MAR120075</t>
  </si>
  <si>
    <t>EDEN TP VOL 11 ITS AN ENDLESS WORLD (OCT080047) (MR) (C: 1-0</t>
  </si>
  <si>
    <t>MAR120076</t>
  </si>
  <si>
    <t>EDEN TP VOL 12 ITS AN ENDLESS WORLD (APR090064) (MR) (C: 1-0</t>
  </si>
  <si>
    <t>MAR120077</t>
  </si>
  <si>
    <t>EDEN TP VOL 13 ITS AN ENDLESS WORLD (APR110039) (MR) (C: 1-0</t>
  </si>
  <si>
    <t>MAR120078</t>
  </si>
  <si>
    <t>GANTZ TP VOL 01 (MAR108043) (MR)</t>
  </si>
  <si>
    <t>MAR120079</t>
  </si>
  <si>
    <t>GANTZ TP VOL 02 (OCT118142) (MR)</t>
  </si>
  <si>
    <t>MAR120080</t>
  </si>
  <si>
    <t>MAR120081</t>
  </si>
  <si>
    <t>MAR120082</t>
  </si>
  <si>
    <t>MAR120083</t>
  </si>
  <si>
    <t>MAR120084</t>
  </si>
  <si>
    <t>MAR120085</t>
  </si>
  <si>
    <t>MAR120086</t>
  </si>
  <si>
    <t>MAR120087</t>
  </si>
  <si>
    <t>MAR120088</t>
  </si>
  <si>
    <t>MAR120089</t>
  </si>
  <si>
    <t>MAR120090</t>
  </si>
  <si>
    <t>GANTZ TP VOL 15 (SEP100116) (MR)</t>
  </si>
  <si>
    <t>MAR120091</t>
  </si>
  <si>
    <t>GANTZ TP VOL 16 (NOV100048) (MR)</t>
  </si>
  <si>
    <t>MAR120092</t>
  </si>
  <si>
    <t>GANTZ TP VOL 17 (JAN110133) (MR)</t>
  </si>
  <si>
    <t>MAR120093</t>
  </si>
  <si>
    <t>GANTZ TP VOL 18 (APR110038) (MR)</t>
  </si>
  <si>
    <t>MAR120094</t>
  </si>
  <si>
    <t>GANTZ TP VOL 19 (JUN110041) (MR)</t>
  </si>
  <si>
    <t>MAR120095</t>
  </si>
  <si>
    <t>GANTZ TP VOL 20 (AUG110047) (MR)</t>
  </si>
  <si>
    <t>MAR120096</t>
  </si>
  <si>
    <t>GATE 7 TP VOL 01 (JUN110039)</t>
  </si>
  <si>
    <t>MAR120097</t>
  </si>
  <si>
    <t>NGE CAMPUS APOCALYSE TP VOL 01 (APR100074)</t>
  </si>
  <si>
    <t>MAR120098</t>
  </si>
  <si>
    <t>NGE CAMPUS APOCALYSE TP VOL 02 (SEP100117)</t>
  </si>
  <si>
    <t>MAR120099</t>
  </si>
  <si>
    <t>NGE CAMPUS APOCALYSE TP VOL 03 (NOV100047)</t>
  </si>
  <si>
    <t>MAR120100</t>
  </si>
  <si>
    <t>NGE CAMPUS APOCALYSE TP VOL 04 (FEB110040)</t>
  </si>
  <si>
    <t>MAR120101</t>
  </si>
  <si>
    <t>NGE SHINJI IKARI RAISING PROJECT TP VOL 01 (FEB118126)</t>
  </si>
  <si>
    <t>MAR120102</t>
  </si>
  <si>
    <t>NGE SHINJI IKARI RAISING PROJECT TP VOL 02 (MAY090082)</t>
  </si>
  <si>
    <t>MAR120103</t>
  </si>
  <si>
    <t>NGE SHINJI IKARI RAISING PROJECT TP VOL 03 (AUG090053)</t>
  </si>
  <si>
    <t>MAR120104</t>
  </si>
  <si>
    <t>NGE SHINJI IKARI RAISING PROJECT TP VOL 05 (FEB100086)</t>
  </si>
  <si>
    <t>MAR120105</t>
  </si>
  <si>
    <t>NGE SHINJI IKARI RAISING PROJECT TP VOL 06 (MAY100062)</t>
  </si>
  <si>
    <t>MAR120106</t>
  </si>
  <si>
    <t>NGE SHINJI IKARI RAISING PROJECT TP VOL 07 (AUG100057)</t>
  </si>
  <si>
    <t>MAR120107</t>
  </si>
  <si>
    <t>NGE SHINJI IKARI RAISING PROJECT TP VOL 08 (NOV100046)</t>
  </si>
  <si>
    <t>MAR120108</t>
  </si>
  <si>
    <t>NGE SHINJI IKARI RAISING PROJECT TP VOL 09 (FEB118058)</t>
  </si>
  <si>
    <t>MAR120109</t>
  </si>
  <si>
    <t>NGE SHINJI IKARI RAISING PROJECT TP VOL 10 (SEP110044)</t>
  </si>
  <si>
    <t>MAR120110</t>
  </si>
  <si>
    <t>SHAMAN WARRIOR TP VOL 01 (OF 9) (JUL060047) (C: 1-0-0)</t>
  </si>
  <si>
    <t>MAR120111</t>
  </si>
  <si>
    <t>SHAMAN WARRIOR TP VOL 02 (OF 9) (OCT060058) (C: 1-0-0)</t>
  </si>
  <si>
    <t>MAR120112</t>
  </si>
  <si>
    <t>SHAMAN WARRIOR TP VOL 03 (OF 9) (JAN070089) (C: 1-0-0)</t>
  </si>
  <si>
    <t>MAR120113</t>
  </si>
  <si>
    <t>SHAMAN WARRIOR TP VOL 04 (OF 9) (APR070056) (C: 1-0-0)</t>
  </si>
  <si>
    <t>MAR120114</t>
  </si>
  <si>
    <t>SHAMAN WARRIOR TP VOL 05 (OF 9) (JUL070069) (C: 1-0-0)</t>
  </si>
  <si>
    <t>MAR120115</t>
  </si>
  <si>
    <t>SHAMAN WARRIOR TP VOL 06 (OF 9) (OCT070057) (C: 1-0-0)</t>
  </si>
  <si>
    <t>MAR120116</t>
  </si>
  <si>
    <t>SHAMAN WARRIOR TP VOL 07 (OF 9) (FEB090063) (C: 1-0-0)</t>
  </si>
  <si>
    <t>MAR120117</t>
  </si>
  <si>
    <t>SHAMAN WARRIOR TP VOL 08 (OF 9) (JUN090063) (C: 1-0-0)</t>
  </si>
  <si>
    <t>MAR120118</t>
  </si>
  <si>
    <t>SHAMAN WARRIOR TP VOL 09 (OF 9) (OCT090114) (C: 1-0-0)</t>
  </si>
  <si>
    <t>MAR120119</t>
  </si>
  <si>
    <t>TRIGUN MAXIMUM TP VOL 04 BOTTOM O/T DARK (MAR108041) (C: 1-0</t>
  </si>
  <si>
    <t>MAR120120</t>
  </si>
  <si>
    <t>TRIGUN MAXIMUM TP VOL 05 BREAK OUT (FEB050059) (C: 1-0-0)</t>
  </si>
  <si>
    <t>MAR120121</t>
  </si>
  <si>
    <t>TRIGUN MAXIMUM TP VOL 06 THE GUNSLINGER (MAY050046) (C: 1-0-</t>
  </si>
  <si>
    <t>MAR120122</t>
  </si>
  <si>
    <t>TRIGUN MAXIMUM TP VOL 07 HAPPY DAYS (AUG050067) (C: 1-0-0)</t>
  </si>
  <si>
    <t>MAR120123</t>
  </si>
  <si>
    <t>TRIGUN MAXIMUM TP VOL 08 SILENT RUN (NOV050060) (C: 1-0-0)</t>
  </si>
  <si>
    <t>MAR120124</t>
  </si>
  <si>
    <t>TRIGUN MAXIMUM TP VOL 09 LR (FEB060083) (C: 1-0-0)</t>
  </si>
  <si>
    <t>MAR120125</t>
  </si>
  <si>
    <t>TRIGUN MAXIMUM TP VOL 10 WOLFWOOD (MAY060042) (C: 1-0-0)</t>
  </si>
  <si>
    <t>MAR120126</t>
  </si>
  <si>
    <t>TRIGUN MAXIMUM TP VOL 11 ZERO HOUR (JUL060046) (C: 1-0-0)</t>
  </si>
  <si>
    <t>MAR120127</t>
  </si>
  <si>
    <t>TRIGUN MAXIMUM TP VOL 12 THE GUNSLINGER (SEP070090) (C: 1-0-</t>
  </si>
  <si>
    <t>MAR120128</t>
  </si>
  <si>
    <t>TRIGUN MAXIMUM TP VOL 13 DOUBLE DUEL (JUL080068) (C: 1-0-0)</t>
  </si>
  <si>
    <t>MAR120129</t>
  </si>
  <si>
    <t>TRIGUN MAXIMUM TP VOL 14 MIND GAMES (DEC080073) (C: 1-0-0)</t>
  </si>
  <si>
    <t>MAR120130</t>
  </si>
  <si>
    <t>TRIGUN TP VOL 01 (DEC108334) (C: 1-0-0)</t>
  </si>
  <si>
    <t>MAR120131</t>
  </si>
  <si>
    <t>TRIGUN TP VOL 02 (NOV098021) (C: 1-0-0)</t>
  </si>
  <si>
    <t>MAR120132</t>
  </si>
  <si>
    <t>4 INCH DOMO VINYL FIGURE BLACK LIGHT PINK (O/A) (DEC110088)</t>
  </si>
  <si>
    <t>MAR120133</t>
  </si>
  <si>
    <t>4 INCH DOMO VINYL FIGURE BLACK LIGHT BLUE (O/A) (DEC110085)</t>
  </si>
  <si>
    <t>MAR120134</t>
  </si>
  <si>
    <t>4 INCH DOMO VINYL FIGURE BLACK LIGHT GREEN (O/A) (DEC110087)</t>
  </si>
  <si>
    <t>MAR120135</t>
  </si>
  <si>
    <t>4 INCH DOMO VINYL FIGURE BLACK LIGHT ORANGE (O/A) (DEC110090</t>
  </si>
  <si>
    <t>MAR120136</t>
  </si>
  <si>
    <t>4 INCH DOMO VINYL FIGURE BLACK LIGHT YELLOW (O/A) (DEC110091</t>
  </si>
  <si>
    <t>MAR120137</t>
  </si>
  <si>
    <t>4 INCH DOMO VINYL FIGURE BLACK LIGHT RED (O/A) (DEC110086) (</t>
  </si>
  <si>
    <t>MAR120138</t>
  </si>
  <si>
    <t>4 INCH DOMO VINYL FIGURE BLACK LIGHT PURPLE (O/A) (DEC110089</t>
  </si>
  <si>
    <t>MAR120139</t>
  </si>
  <si>
    <t>DOMO LUNCHBOX (DEC100091) (C: 1-0-0)</t>
  </si>
  <si>
    <t>MAR120140</t>
  </si>
  <si>
    <t>DOMO PARTY LIGHTS (FEB100091) (C: 1-0-0)</t>
  </si>
  <si>
    <t>MAR120141</t>
  </si>
  <si>
    <t>JOURNAL DOMO ROCKS (NOV100059) (C: 1-0-0)</t>
  </si>
  <si>
    <t>MAR120142</t>
  </si>
  <si>
    <t>DOMO &amp; FRIENDS FIGURE SET (FEB110044) (C: 1-0-0)</t>
  </si>
  <si>
    <t>MAR120143</t>
  </si>
  <si>
    <t>DOMO 2 INCH MYSTERY QEE FIG SER 3 DISPLAY CASE (DEC100090) (</t>
  </si>
  <si>
    <t>MAR120144</t>
  </si>
  <si>
    <t>STICKY NOTEBOOK DOMO (FEB100090) (C: 1-0-0)</t>
  </si>
  <si>
    <t>MAR120149</t>
  </si>
  <si>
    <t>BATMAN INCORPORATED #1</t>
  </si>
  <si>
    <t>MAR120150</t>
  </si>
  <si>
    <t>BATMAN INCORPORATED #1 VAR ED</t>
  </si>
  <si>
    <t>MAR120151</t>
  </si>
  <si>
    <t>BATMAN INCORPORATED #1 BLACK &amp; WHITE VAR ED</t>
  </si>
  <si>
    <t>MAR120152</t>
  </si>
  <si>
    <t>BATMAN INCORPORATED #1 COMBO PACK</t>
  </si>
  <si>
    <t>MAR120184</t>
  </si>
  <si>
    <t>BATMAN #9 (NIGHT OF THE OWLS)</t>
  </si>
  <si>
    <t>MAR120185</t>
  </si>
  <si>
    <t>BATMAN #9 VAR ED (NIGHT OF THE OWLS)</t>
  </si>
  <si>
    <t>MAR120186</t>
  </si>
  <si>
    <t>BATMAN #9 BLACK &amp; WHITE VAR ED (NIGHT OF THE OWLS)</t>
  </si>
  <si>
    <t>MAR120187</t>
  </si>
  <si>
    <t>BATMAN #9 COMBO PACK (NIGHT OF THE OWLS)</t>
  </si>
  <si>
    <t>MAR120188</t>
  </si>
  <si>
    <t>BATMAN ANNUAL #1 (NIGHT OF THE OWLS)</t>
  </si>
  <si>
    <t>MAR120189</t>
  </si>
  <si>
    <t>DETECTIVE COMICS #9</t>
  </si>
  <si>
    <t>MAR120190</t>
  </si>
  <si>
    <t>DETECTIVE COMICS #9 VAR ED</t>
  </si>
  <si>
    <t>MAR120191</t>
  </si>
  <si>
    <t>DETECTIVE COMICS #9 BLACK AND WHITE VAR ED</t>
  </si>
  <si>
    <t>MAR120192</t>
  </si>
  <si>
    <t>DETECTIVE COMICS #9 COMBO PACK</t>
  </si>
  <si>
    <t>MAR120193</t>
  </si>
  <si>
    <t>BATMAN THE DARK KNIGHT #9  (NIGHT OF THE OWLS)</t>
  </si>
  <si>
    <t>MAR120194</t>
  </si>
  <si>
    <t>BATMAN THE DARK KNIGHT #9 VAR ED (NIGHT OF THE OWLS)</t>
  </si>
  <si>
    <t>MAR120195</t>
  </si>
  <si>
    <t>BATWING #9 (NIGHT OF THE OWLS)</t>
  </si>
  <si>
    <t>MAR120196</t>
  </si>
  <si>
    <t>BATMAN AND ROBIN #9 (NITE OF THE OWLS)</t>
  </si>
  <si>
    <t>MAR120197</t>
  </si>
  <si>
    <t>BATWOMAN #9</t>
  </si>
  <si>
    <t>MAR120198</t>
  </si>
  <si>
    <t>BATWOMAN #9 VAR ED</t>
  </si>
  <si>
    <t>MAR120199</t>
  </si>
  <si>
    <t>BIRDS OF PREY #9 (NIGHT OF THE OWLS)</t>
  </si>
  <si>
    <t>MAR120200</t>
  </si>
  <si>
    <t>BATGIRL #9 (NIGHT OF THE OWLS)</t>
  </si>
  <si>
    <t>MAR120201</t>
  </si>
  <si>
    <t>RED HOOD AND THE OUTLAWS #9 (NIGHT OF THE OWLS)</t>
  </si>
  <si>
    <t>MAR120202</t>
  </si>
  <si>
    <t>CATWOMAN #9 (NIGHT OF THE OWLS)</t>
  </si>
  <si>
    <t>MAR120203</t>
  </si>
  <si>
    <t>NIGHTWING #9 (NIGHT OF THE OWLS)</t>
  </si>
  <si>
    <t>MAR120236</t>
  </si>
  <si>
    <t>BATMAN BEYOND UNLIMITED #4</t>
  </si>
  <si>
    <t>MAR120237</t>
  </si>
  <si>
    <t>BATMAN ARKHAM UNHINGED #2</t>
  </si>
  <si>
    <t>MAR120176</t>
  </si>
  <si>
    <t>ACTION COMICS #9</t>
  </si>
  <si>
    <t>MAR120177</t>
  </si>
  <si>
    <t>ACTION COMICS #9 VAR ED</t>
  </si>
  <si>
    <t>MAR120178</t>
  </si>
  <si>
    <t>ACTION COMICS #9 BLACK &amp; WHITE VAR ED</t>
  </si>
  <si>
    <t>MAR120179</t>
  </si>
  <si>
    <t>ACTION COMICS #9 COMBO PACK</t>
  </si>
  <si>
    <t>MAR120180</t>
  </si>
  <si>
    <t>SUPERMAN #9</t>
  </si>
  <si>
    <t>MAR120181</t>
  </si>
  <si>
    <t>SUPERMAN #9 VAR ED</t>
  </si>
  <si>
    <t>MAR120182</t>
  </si>
  <si>
    <t>SUPERBOY #9 (THE CULLING)</t>
  </si>
  <si>
    <t>MAR120183</t>
  </si>
  <si>
    <t>SUPERGIRL #9</t>
  </si>
  <si>
    <t>MAR120235</t>
  </si>
  <si>
    <t>SMALLVILLE SEASON 11 #1 *Special Discount*</t>
  </si>
  <si>
    <t>MAR120560</t>
  </si>
  <si>
    <t>ULTIMATE COMICS SPIDER-MAN #10</t>
  </si>
  <si>
    <t>MAR120561</t>
  </si>
  <si>
    <t>ULTIMATE COMICS ULTIMATES #10</t>
  </si>
  <si>
    <t>MAR120562</t>
  </si>
  <si>
    <t>ULTIMATE COMICS ULTIMATES #11</t>
  </si>
  <si>
    <t>MAR120563</t>
  </si>
  <si>
    <t>ULTIMATE COMICS X-MEN #11</t>
  </si>
  <si>
    <t>MAR120564</t>
  </si>
  <si>
    <t>ULTIMATE COMICS X-MEN #12</t>
  </si>
  <si>
    <t>MAR120610</t>
  </si>
  <si>
    <t>MARVEL UNIVERSE AVENGERS EARTHS HEROES #2</t>
  </si>
  <si>
    <t>MAR120611</t>
  </si>
  <si>
    <t>MARVEL UNIVERSE ULTIMATE SPIDER-MAN #2</t>
  </si>
  <si>
    <t>MAR120612</t>
  </si>
  <si>
    <t>TOY STORY #3 (OF 4)</t>
  </si>
  <si>
    <t>MAR120631</t>
  </si>
  <si>
    <t>BRILLIANT #6 (MR)</t>
  </si>
  <si>
    <t>MAR120632</t>
  </si>
  <si>
    <t>TAKIO #1 *Special Discount*</t>
  </si>
  <si>
    <t>MAR120633</t>
  </si>
  <si>
    <t>SECRET SERVICE #2 (OF 7) (MR)</t>
  </si>
  <si>
    <t>MAR120634</t>
  </si>
  <si>
    <t>SECRET SERVICE #2 (OF 7) YU VAR (MR)</t>
  </si>
  <si>
    <t>MAR120635</t>
  </si>
  <si>
    <t>SUPERCROOKS #3 (OF 4) (MR)</t>
  </si>
  <si>
    <t>MAR120636</t>
  </si>
  <si>
    <t>SUPERCROOKS #3 (OF 4) VAR (MR)</t>
  </si>
  <si>
    <t>MAR120000</t>
  </si>
  <si>
    <t>*** All 6 #1 issues from DC's Second Wave *Special Discount*</t>
  </si>
  <si>
    <t>MAR120145</t>
  </si>
  <si>
    <t>EARTH TWO #1</t>
  </si>
  <si>
    <t>MAR120146</t>
  </si>
  <si>
    <t>EARTH TWO #1 VAR ED</t>
  </si>
  <si>
    <t>MAR120147</t>
  </si>
  <si>
    <t>WORLDS FINEST #1</t>
  </si>
  <si>
    <t>MAR120148</t>
  </si>
  <si>
    <t>WORLDS FINEST #1 VAR ED</t>
  </si>
  <si>
    <t>MAR120154</t>
  </si>
  <si>
    <t>DIAL H #1 VAR ED</t>
  </si>
  <si>
    <t>MAR120156</t>
  </si>
  <si>
    <t>GI COMBAT #1 VAR ED</t>
  </si>
  <si>
    <t>MAR120158</t>
  </si>
  <si>
    <t>RAVAGERS #1 VAR ED</t>
  </si>
  <si>
    <t>MAR120159</t>
  </si>
  <si>
    <t>JUSTICE LEAGUE #9</t>
  </si>
  <si>
    <t>MAR120160</t>
  </si>
  <si>
    <t>JUSTICE LEAGUE #9 VAR ED *Special Discount*</t>
  </si>
  <si>
    <t>MAR120161</t>
  </si>
  <si>
    <t>JUSTICE LEAGUE #9 BLACK &amp; WHITE VAR ED</t>
  </si>
  <si>
    <t>MAR120162</t>
  </si>
  <si>
    <t>JUSTICE LEAGUE #9 COMBO PACK</t>
  </si>
  <si>
    <t>MAR120163</t>
  </si>
  <si>
    <t>JUSTICE LEAGUE INTERNATIONAL #9</t>
  </si>
  <si>
    <t>MAR120164</t>
  </si>
  <si>
    <t>WONDER WOMAN #9</t>
  </si>
  <si>
    <t>MAR120165</t>
  </si>
  <si>
    <t>WONDER WOMAN #9 VAR ED</t>
  </si>
  <si>
    <t>MAR120166</t>
  </si>
  <si>
    <t>AQUAMAN #9</t>
  </si>
  <si>
    <t>MAR120167</t>
  </si>
  <si>
    <t>AQUAMAN #9 VAR ED</t>
  </si>
  <si>
    <t>MAR120168</t>
  </si>
  <si>
    <t>FLASH #9</t>
  </si>
  <si>
    <t>MAR120169</t>
  </si>
  <si>
    <t>FLASH #9 VAR ED</t>
  </si>
  <si>
    <t>MAR120170</t>
  </si>
  <si>
    <t>FLASH #9 BLACK &amp; WHITE VAR ED</t>
  </si>
  <si>
    <t>MAR120171</t>
  </si>
  <si>
    <t>CAPTAIN ATOM #9</t>
  </si>
  <si>
    <t>MAR120172</t>
  </si>
  <si>
    <t>DC UNIVERSE PRESENTS #9 *Special Discount*</t>
  </si>
  <si>
    <t>MAR120173</t>
  </si>
  <si>
    <t>FURY OF FIRESTORM THE NUCLEAR MEN #9</t>
  </si>
  <si>
    <t>MAR120174</t>
  </si>
  <si>
    <t>GREEN ARROW #9</t>
  </si>
  <si>
    <t>MAR120175</t>
  </si>
  <si>
    <t>SAVAGE HAWKMAN #9</t>
  </si>
  <si>
    <t>MAR120239</t>
  </si>
  <si>
    <t>SHADE #8 (OF 12)</t>
  </si>
  <si>
    <t>MAR120240</t>
  </si>
  <si>
    <t>SHADE #8 (OF 12) VAR ED</t>
  </si>
  <si>
    <t>MAR120000A</t>
  </si>
  <si>
    <t>MAR120272</t>
  </si>
  <si>
    <t>AMERICAN VAMPIRE #27 (MR)</t>
  </si>
  <si>
    <t>MAR120273</t>
  </si>
  <si>
    <t>NEW DEADWARDIANS #3 (OF 8) (MR)</t>
  </si>
  <si>
    <t>MAR120274</t>
  </si>
  <si>
    <t>FAIREST #3 (MR)</t>
  </si>
  <si>
    <t>MAR120275</t>
  </si>
  <si>
    <t>FABLES #117 (MR)</t>
  </si>
  <si>
    <t>MAR120276</t>
  </si>
  <si>
    <t>DMZ TP VOL 12 THE FIVE NATIONS OF NEW YORK (MR)</t>
  </si>
  <si>
    <t>MAR120277</t>
  </si>
  <si>
    <t>IZOMBIE #25 (MR)</t>
  </si>
  <si>
    <t>MAR120278</t>
  </si>
  <si>
    <t>HELLBLAZER #291 (MR)</t>
  </si>
  <si>
    <t>MAR120279</t>
  </si>
  <si>
    <t>HELLBLAZER TP VOL 03 THE FEAR MACHINE NEW ED (MR)</t>
  </si>
  <si>
    <t>MAR120280</t>
  </si>
  <si>
    <t>NEIL GAIMANS MIDNIGHT DAYS DLX ED HC</t>
  </si>
  <si>
    <t>MAR120281</t>
  </si>
  <si>
    <t>MYSTERY IN SPACE #1 (MR) *Special Discount*</t>
  </si>
  <si>
    <t>MAR120282</t>
  </si>
  <si>
    <t>MYSTERY IN SPACE #1 VAR ED (MR)</t>
  </si>
  <si>
    <t>MAR120283</t>
  </si>
  <si>
    <t>SAUCER COUNTRY #3 (MR)</t>
  </si>
  <si>
    <t>MAR120284</t>
  </si>
  <si>
    <t>SCALPED #59 (MR)</t>
  </si>
  <si>
    <t>MAR120285</t>
  </si>
  <si>
    <t>SWEET TOOTH #33 (MR)</t>
  </si>
  <si>
    <t>MAR120286</t>
  </si>
  <si>
    <t>UNWRITTEN #37 (MR)</t>
  </si>
  <si>
    <t>MAR120287</t>
  </si>
  <si>
    <t>DOMINIQUE LAVEAU VOODOO CHILD #3 (MR)</t>
  </si>
  <si>
    <t>MAR120288</t>
  </si>
  <si>
    <t>MR PUNCH SC (SEP058283)</t>
  </si>
  <si>
    <t>MAR120289</t>
  </si>
  <si>
    <t>HELLBLAZER TP VOL 01 ORIGINAL SINS NEW ED (DEC100302) (MR)</t>
  </si>
  <si>
    <t>MAR120290</t>
  </si>
  <si>
    <t>NOBODY HC (MAR090237) (MR)</t>
  </si>
  <si>
    <t>MAR120291</t>
  </si>
  <si>
    <t>HUMAN TARGET CHANCE MEETINGS TP (OCT090298) (MR)</t>
  </si>
  <si>
    <t>MAR120292</t>
  </si>
  <si>
    <t>KID ETERNITY TP (DEC050327) (MR)</t>
  </si>
  <si>
    <t>MAR120265</t>
  </si>
  <si>
    <t>SUPERMAN FAMILY ADVENTURES #1 *Special Discount*</t>
  </si>
  <si>
    <t>MAR120266</t>
  </si>
  <si>
    <t>GREEN LANTERN THE ANIMATED SERIES #2</t>
  </si>
  <si>
    <t>MAR120267</t>
  </si>
  <si>
    <t>SCOOBY DOO WHERE ARE YOU #21</t>
  </si>
  <si>
    <t>MAR120268</t>
  </si>
  <si>
    <t>YOUNG JUSTICE #16</t>
  </si>
  <si>
    <t>MAR120269</t>
  </si>
  <si>
    <t>TINY TITANS GROWING UP TINY TP</t>
  </si>
  <si>
    <t>MAR120270</t>
  </si>
  <si>
    <t>DIABLO #4 (OF 5)</t>
  </si>
  <si>
    <t>MAR120271</t>
  </si>
  <si>
    <t>EPIC MAD TP</t>
  </si>
  <si>
    <t>MAR120293</t>
  </si>
  <si>
    <t>DARK KNIGHT RISES BANE BUST</t>
  </si>
  <si>
    <t>MAR120294</t>
  </si>
  <si>
    <t>DARK KNIGHT RISES CATWOMAN BUST</t>
  </si>
  <si>
    <t>MAR120295</t>
  </si>
  <si>
    <t>DARK KNIGHT RISES BATMAN BUST</t>
  </si>
  <si>
    <t>MAR120296</t>
  </si>
  <si>
    <t>DARK KNIGHT RISES BANE 1/6 SCALE ICON STATUE</t>
  </si>
  <si>
    <t>MAR120297</t>
  </si>
  <si>
    <t>DARK KNIGHT RISES CATWOMAN 1/6 SCALE ICON STATUE</t>
  </si>
  <si>
    <t>MAR120298</t>
  </si>
  <si>
    <t>DARK KNIGHT RISES BATMAN 1/6 SCALE ICON STATUE</t>
  </si>
  <si>
    <t>MAR120299</t>
  </si>
  <si>
    <t>JUSTICE LEAGUE GREEN LANTERN AF (Net)</t>
  </si>
  <si>
    <t>MAR120301</t>
  </si>
  <si>
    <t>JUSTICE LEAGUE AQUAMAN AF (Net)</t>
  </si>
  <si>
    <t>MAR120304</t>
  </si>
  <si>
    <t>ARKHAM CITY MR FREEZE DLX AF (Net)</t>
  </si>
  <si>
    <t>MAR120306</t>
  </si>
  <si>
    <t>ARKHAM CITY KILLER CROC DLX AF (Net)</t>
  </si>
  <si>
    <t>MAR120308</t>
  </si>
  <si>
    <t>AME COMI BLACK FLASH PVC FIGURE (RES)</t>
  </si>
  <si>
    <t>MAR120309</t>
  </si>
  <si>
    <t>GREEN LANTERN ANIMATED SER ATROCITUS MAQUETTE (RES)</t>
  </si>
  <si>
    <t>Page: 182</t>
  </si>
  <si>
    <t>MAR120401</t>
  </si>
  <si>
    <t>MIND THE GAP #1 CVR A *Special Discount*</t>
  </si>
  <si>
    <t>MAR120402</t>
  </si>
  <si>
    <t>MIND THE GAP #1 CVR B *Special Discount*</t>
  </si>
  <si>
    <t>MAR120403</t>
  </si>
  <si>
    <t>MORNING GLORIES TP VOL 01 FOR A BETTER FUTURE (DEC100470)</t>
  </si>
  <si>
    <t>MAR120404</t>
  </si>
  <si>
    <t>Page: 186</t>
  </si>
  <si>
    <t>MAR120405</t>
  </si>
  <si>
    <t>YOUNGBLOOD #71 CVR A LIEFELD</t>
  </si>
  <si>
    <t>MAR120406</t>
  </si>
  <si>
    <t>YOUNGBLOOD #71 CVR B OTTLEY</t>
  </si>
  <si>
    <t>MAR120407</t>
  </si>
  <si>
    <t>MAR120408</t>
  </si>
  <si>
    <t>YOUNGBLOOD TP VOL 01 FOCUS TESTED (MAR082088)</t>
  </si>
  <si>
    <t>MAR120409</t>
  </si>
  <si>
    <t>Page: 190</t>
  </si>
  <si>
    <t>MAR120410</t>
  </si>
  <si>
    <t>DANCER #1 *Special Discount*</t>
  </si>
  <si>
    <t>MAR120411</t>
  </si>
  <si>
    <t>WHO IS JAKE ELLIS TP VOL 01 (AUG110457)</t>
  </si>
  <si>
    <t>MAR120412</t>
  </si>
  <si>
    <t>OLYMPUS TP VOL 01 (OCT090377)</t>
  </si>
  <si>
    <t>MAR120413</t>
  </si>
  <si>
    <t>LIGHT TP VOL 01 (OCT100471)</t>
  </si>
  <si>
    <t>MAR120414</t>
  </si>
  <si>
    <t>VIKING TP VOL 01 LONG COLD FIRE (OCT100486) (MR)</t>
  </si>
  <si>
    <t>MAR120415</t>
  </si>
  <si>
    <t>EPIC KILL #1 *Special Discount*</t>
  </si>
  <si>
    <t>MAR120416</t>
  </si>
  <si>
    <t>DEVOID OF LIFE GN (JUN082227)</t>
  </si>
  <si>
    <t>MAR120417</t>
  </si>
  <si>
    <t>NANCY IN HELL TP (NOV100433)</t>
  </si>
  <si>
    <t>MAR120418</t>
  </si>
  <si>
    <t>GRIM LEAPER #1 (OF 4) (MR) *Special Discount*</t>
  </si>
  <si>
    <t>MAR120419</t>
  </si>
  <si>
    <t>INTREPIDS TP VOL 01 (NOV110395)</t>
  </si>
  <si>
    <t>MAR120420</t>
  </si>
  <si>
    <t>MAR120421</t>
  </si>
  <si>
    <t>DARKNESS ORIGINS TP VOL 04 (MR) *Special Discount*</t>
  </si>
  <si>
    <t>MAR120422</t>
  </si>
  <si>
    <t>DARKNESS ORIGINS TP VOL 01 (APR090418)</t>
  </si>
  <si>
    <t>MAR120423</t>
  </si>
  <si>
    <t>DARKNESS ORIGINS TP VOL 02 (NOV090415)</t>
  </si>
  <si>
    <t>MAR120424</t>
  </si>
  <si>
    <t>DARKNESS ORIGINS TP VOL 03 (JAN110665)</t>
  </si>
  <si>
    <t>MAR120425</t>
  </si>
  <si>
    <t>DOGS OF MARS TP (MR) (C: 0-1-2) *Special Discount*</t>
  </si>
  <si>
    <t>MAR120426</t>
  </si>
  <si>
    <t>ELEPHANTMEN TP VOL 00 (MR) *Special Discount*</t>
  </si>
  <si>
    <t>MAR120427</t>
  </si>
  <si>
    <t>ELEPHANTMEN TP VOL 01 WOUNDED ANIMALS REVISED ED</t>
  </si>
  <si>
    <t>MAR120428</t>
  </si>
  <si>
    <t>ELEPHANTMEN TP VOL 02 FATAL DISEASES REVISED &amp; EXPANDED ED</t>
  </si>
  <si>
    <t>MAR120429</t>
  </si>
  <si>
    <t>ELEPHANTMEN TP VOL 03 DANGEROUS LIAISONS (FEB108471)</t>
  </si>
  <si>
    <t>MAR120430</t>
  </si>
  <si>
    <t>ELEPHANTMEN TP VOL 04 QUESTIONABLE THINGS (JUL110463) (MR)</t>
  </si>
  <si>
    <t>MAR120431</t>
  </si>
  <si>
    <t>FOOT SOLDIERS TP VOL 01 (C: 0-1-2) *Special Discount*</t>
  </si>
  <si>
    <t>MAR120432</t>
  </si>
  <si>
    <t>HAUNT TP VOL 03 *Special Discount*</t>
  </si>
  <si>
    <t>MAR120433</t>
  </si>
  <si>
    <t>MAR120434</t>
  </si>
  <si>
    <t>HAUNT TP VOL 02 (NOV100429)</t>
  </si>
  <si>
    <t>MAR120435</t>
  </si>
  <si>
    <t>HAUNT IMMORTAL ED HC VOL 01</t>
  </si>
  <si>
    <t>MAR120436</t>
  </si>
  <si>
    <t>LOS ANGELES INK STAINS TP VOL 01 (MR) (C: 0-1-2) *Special Discount*</t>
  </si>
  <si>
    <t>MAR120437</t>
  </si>
  <si>
    <t>NETHERWORLD TP *Special Discount*</t>
  </si>
  <si>
    <t>MAR120438</t>
  </si>
  <si>
    <t>BROKEN TRINITY TP VOL 02 PANDORAS BOX (DEC100528)</t>
  </si>
  <si>
    <t>MAR120439</t>
  </si>
  <si>
    <t>MAR120440</t>
  </si>
  <si>
    <t>OCCULT CRIMES TASKFORCE TP VOL 01 (OCT061861) (MR)</t>
  </si>
  <si>
    <t>MAR120441</t>
  </si>
  <si>
    <t>PIGS TP VOL 02 (MR) *Special Discount*</t>
  </si>
  <si>
    <t>MAR120442</t>
  </si>
  <si>
    <t>PIGS TP VOL 01 HELLO CRUEL WORLD (O/A) (DEC110514) (MR)</t>
  </si>
  <si>
    <t>MAR120443</t>
  </si>
  <si>
    <t>THE PRO ONE SHOT (NEW PTG) (MR) *Special Discount*</t>
  </si>
  <si>
    <t>MAR120444</t>
  </si>
  <si>
    <t>REED GUNTHER TP VOL 02 *Special Discount*</t>
  </si>
  <si>
    <t>MAR120445</t>
  </si>
  <si>
    <t>XENOHOLICS TP VOL 01 (MR) (C: 0-1-2) *Special Discount*</t>
  </si>
  <si>
    <t>MAR120446</t>
  </si>
  <si>
    <t>SPAWN 20TH ANNIVERSARY POSTER #2 (OF 4)</t>
  </si>
  <si>
    <t>MAR120447</t>
  </si>
  <si>
    <t>SPAWN 20TH ANNIVERSARY POSTER #1 (OF 4) (O/A)</t>
  </si>
  <si>
    <t>MAR120448</t>
  </si>
  <si>
    <t>ANGELUS TP VOL 01 (NOV100505)</t>
  </si>
  <si>
    <t>MAR120449</t>
  </si>
  <si>
    <t>BEAST GN (JUL090344)</t>
  </si>
  <si>
    <t>MAR120450</t>
  </si>
  <si>
    <t>BETWEEN GEARS TP (O/A)</t>
  </si>
  <si>
    <t>MAR120451</t>
  </si>
  <si>
    <t>BOMB QUEEN TP VOL 01 WOMAN OF MASS DESTRUCTION (MAY061724) (</t>
  </si>
  <si>
    <t>MAR120452</t>
  </si>
  <si>
    <t>CARBON GREY TP VOL 01 SISTERS AT WAR</t>
  </si>
  <si>
    <t>MAR120453</t>
  </si>
  <si>
    <t>COMIC BOOK TATTOO SC (MAY082163)</t>
  </si>
  <si>
    <t>MAR120454</t>
  </si>
  <si>
    <t>DARK IVORY TP</t>
  </si>
  <si>
    <t>MAR120455</t>
  </si>
  <si>
    <t>DARKCHYLDE TP VOL 01 LEGACY &amp; REDEMPTION (NOV100428) (MR)</t>
  </si>
  <si>
    <t>MAR120456</t>
  </si>
  <si>
    <t>DEAD AT 17 ULTIMATE ED TP VOL 06 (MAR092424)</t>
  </si>
  <si>
    <t>MAR120457</t>
  </si>
  <si>
    <t>EMITOWN TP VOL 01 (AUG100439)</t>
  </si>
  <si>
    <t>MAR120458</t>
  </si>
  <si>
    <t>MAR120459</t>
  </si>
  <si>
    <t>I KILL GIANTS TP (NEW PTG) (MAR092427)</t>
  </si>
  <si>
    <t>MAR120460</t>
  </si>
  <si>
    <t>INVINCIBLE PRESENTS ATOM EVE &amp; REX SPLODE TP VOL 01 (MAY1004</t>
  </si>
  <si>
    <t>MAR120461</t>
  </si>
  <si>
    <t>KABUKI TP VOL 01 CIRCLE OF BLOOD (NEW PTG) (APR090361)</t>
  </si>
  <si>
    <t>MAR120462</t>
  </si>
  <si>
    <t>LEAVE IT TO CHANCE HC VOL 02 TRICK OR THREAT (STAR17886)</t>
  </si>
  <si>
    <t>MAR120463</t>
  </si>
  <si>
    <t>SKY PIRATES OF NEO TERRA TP (AUG100471)</t>
  </si>
  <si>
    <t>MAR120464</t>
  </si>
  <si>
    <t>STRANGE GIRL OMNIBUS HC (MAY110474) (MR)</t>
  </si>
  <si>
    <t>MAR120465</t>
  </si>
  <si>
    <t>TANK GIRL WE HATE TANK GIRL TP (OCT100485) (MR)</t>
  </si>
  <si>
    <t>MAR120466</t>
  </si>
  <si>
    <t>ULTRA TP VOL 01 SEVEN DAYS (NEW PTG) (JUN082243)</t>
  </si>
  <si>
    <t>MAR120467</t>
  </si>
  <si>
    <t>WITCHBLADE REDEMPTION TP VOL 01 (JUN100514)</t>
  </si>
  <si>
    <t>MAR120468</t>
  </si>
  <si>
    <t>68 SCARS #2 (OF 4) CVR A JONES (MR)</t>
  </si>
  <si>
    <t>MAR120469</t>
  </si>
  <si>
    <t>68 SCARS #2 (OF 4) CVR B JONES (MR)</t>
  </si>
  <si>
    <t>MAR120470</t>
  </si>
  <si>
    <t>ACTIVITY #6</t>
  </si>
  <si>
    <t>MAR120471</t>
  </si>
  <si>
    <t>AMERICAS GOT POWERS #3 (OF 6)</t>
  </si>
  <si>
    <t>MAR120472</t>
  </si>
  <si>
    <t>ARTIFACTS #18</t>
  </si>
  <si>
    <t>MAR120473</t>
  </si>
  <si>
    <t>ARTIFACTS #14 IMAGE EXPO VAR CVR</t>
  </si>
  <si>
    <t>MAR120474</t>
  </si>
  <si>
    <t>AVENGELYNE #11</t>
  </si>
  <si>
    <t>MAR120475</t>
  </si>
  <si>
    <t>BLOODSTRIKE #28</t>
  </si>
  <si>
    <t>MAR120476</t>
  </si>
  <si>
    <t>BLUE ESTATE #12 (MR)</t>
  </si>
  <si>
    <t>MAR120477</t>
  </si>
  <si>
    <t>BULLETPROOF COFFIN DISINTERRED #5 (OF 6) (MR)</t>
  </si>
  <si>
    <t>MAR120478</t>
  </si>
  <si>
    <t>CHEW #26 (MR)</t>
  </si>
  <si>
    <t>MAR120479</t>
  </si>
  <si>
    <t>DANGER CLUB #2</t>
  </si>
  <si>
    <t>MAR120480</t>
  </si>
  <si>
    <t>DARKNESS #103 (MR)</t>
  </si>
  <si>
    <t>MAR120481</t>
  </si>
  <si>
    <t>DARKNESS #100 IMAGE EXPO VAR CVR (MR)</t>
  </si>
  <si>
    <t>MAR120482</t>
  </si>
  <si>
    <t>FATALE #5 (MR)</t>
  </si>
  <si>
    <t>MAR120483</t>
  </si>
  <si>
    <t>GLORY #26</t>
  </si>
  <si>
    <t>MAR120484</t>
  </si>
  <si>
    <t>HACK SLASH #16 CVR A BROWNE (MR)</t>
  </si>
  <si>
    <t>MAR120485</t>
  </si>
  <si>
    <t>HACK SLASH #16 CVR B HOANG &amp; ZUB (MR)</t>
  </si>
  <si>
    <t>MAR120486</t>
  </si>
  <si>
    <t>HAUNT #26</t>
  </si>
  <si>
    <t>MAR120487</t>
  </si>
  <si>
    <t>HELL YEAH #3</t>
  </si>
  <si>
    <t>MAR120488</t>
  </si>
  <si>
    <t>INVINCIBLE #92</t>
  </si>
  <si>
    <t>MAR120489</t>
  </si>
  <si>
    <t>LIL DEPRESSED BOY #13</t>
  </si>
  <si>
    <t>MAR120490</t>
  </si>
  <si>
    <t>MANHATTAN PROJECTS #3</t>
  </si>
  <si>
    <t>MAR120491</t>
  </si>
  <si>
    <t>MORNING GLORIES #20 (MR)</t>
  </si>
  <si>
    <t>MAR120492</t>
  </si>
  <si>
    <t>MUDMAN #6</t>
  </si>
  <si>
    <t>MAR120493</t>
  </si>
  <si>
    <t>NEAR DEATH #8</t>
  </si>
  <si>
    <t>MAR120494</t>
  </si>
  <si>
    <t>NO PLACE LIKE HOME #4 (MR)</t>
  </si>
  <si>
    <t>MAR120495</t>
  </si>
  <si>
    <t>PETER PANZERFAUST #4 (MR)</t>
  </si>
  <si>
    <t>MAR120496</t>
  </si>
  <si>
    <t>PIGS #9 (MR)</t>
  </si>
  <si>
    <t>MAR120497</t>
  </si>
  <si>
    <t>PROPHET #25</t>
  </si>
  <si>
    <t>MAR120498</t>
  </si>
  <si>
    <t>REBEL BLOOD #3 (OF 4) (MR)</t>
  </si>
  <si>
    <t>MAR120499</t>
  </si>
  <si>
    <t>SAGA #3 (MR)</t>
  </si>
  <si>
    <t>MAR120500</t>
  </si>
  <si>
    <t>SAVAGE DRAGON #182</t>
  </si>
  <si>
    <t>MAR120501</t>
  </si>
  <si>
    <t>SHINKU #7 (MR)</t>
  </si>
  <si>
    <t>MAR120502</t>
  </si>
  <si>
    <t>SECRET #2</t>
  </si>
  <si>
    <t>MAR120503</t>
  </si>
  <si>
    <t>SKULLKICKERS #14</t>
  </si>
  <si>
    <t>MAR120504</t>
  </si>
  <si>
    <t>SPAWN #219</t>
  </si>
  <si>
    <t>MAR120505</t>
  </si>
  <si>
    <t>SUPREME #64</t>
  </si>
  <si>
    <t>MAR120506</t>
  </si>
  <si>
    <t>THIEF OF THIEVES #4</t>
  </si>
  <si>
    <t>MAR120507</t>
  </si>
  <si>
    <t>WALKING DEAD #97 (MR)</t>
  </si>
  <si>
    <t>MAR120508</t>
  </si>
  <si>
    <t>WALKING DEAD #98 (MR)</t>
  </si>
  <si>
    <t>MAR120509</t>
  </si>
  <si>
    <t>MAR120510</t>
  </si>
  <si>
    <t>WALKING DEAD TP VOL 02 MILES BEHIND US (NEW PTG) (SEP088204)</t>
  </si>
  <si>
    <t>MAR120511</t>
  </si>
  <si>
    <t>WALKING DEAD TP VOL 03 SAFETY BEHIND BARS (NEW PTG) (NOV0822</t>
  </si>
  <si>
    <t>MAR120512</t>
  </si>
  <si>
    <t>WALKING DEAD TP VOL 04 HEARTS DESIRE (NEW PTG) (SEP088205)</t>
  </si>
  <si>
    <t>MAR120513</t>
  </si>
  <si>
    <t>WALKING DEAD TP VOL 05 BEST DEFENSE (NEW PTG) (SEP088206)</t>
  </si>
  <si>
    <t>MAR120514</t>
  </si>
  <si>
    <t>WALKING DEAD TP VOL 06 SORROWFUL LIFE (NEW PTG) (SEP088207)</t>
  </si>
  <si>
    <t>MAR120515</t>
  </si>
  <si>
    <t>WALKING DEAD TP VOL 07 THE CALM BEFORE (NEW PTG) (SEP088208)</t>
  </si>
  <si>
    <t>MAR120516</t>
  </si>
  <si>
    <t>WALKING DEAD TP VOL 08 MADE TO SUFFER (FEB082136) (MR)</t>
  </si>
  <si>
    <t>MAR120517</t>
  </si>
  <si>
    <t>WALKING DEAD TP VOL 09 HERE WE REMAIN (NOV082242) (MR)</t>
  </si>
  <si>
    <t>MAR120518</t>
  </si>
  <si>
    <t>WALKING DEAD TP VOL 10 WHAT WE BECOME (JUN090332)</t>
  </si>
  <si>
    <t>MAR120519</t>
  </si>
  <si>
    <t>WALKING DEAD TP VOL 11 FEAR THE HUNTERS (OCT090390) (MR)</t>
  </si>
  <si>
    <t>MAR120520</t>
  </si>
  <si>
    <t>WALKING DEAD TP VOL 12 LIFE AMONG THEM (APR100438) (MR)</t>
  </si>
  <si>
    <t>MAR120521</t>
  </si>
  <si>
    <t>WALKING DEAD TP VOL 13 TOO FAR GONE (SEP100413) (MR)</t>
  </si>
  <si>
    <t>MAR120522</t>
  </si>
  <si>
    <t>WALKING DEAD TP VOL 14 NO WAY OUT (APR110444) (MR)</t>
  </si>
  <si>
    <t>MAR120523</t>
  </si>
  <si>
    <t>WALKING DEAD TP VOL 15 (OCT110502) (MR)</t>
  </si>
  <si>
    <t>MAR120524</t>
  </si>
  <si>
    <t>WHISPERS #3</t>
  </si>
  <si>
    <t>MAR120525</t>
  </si>
  <si>
    <t>WITCHBLADE #157 CVR A CHRISTOPER</t>
  </si>
  <si>
    <t>MAR120526</t>
  </si>
  <si>
    <t>WITCHBLADE #157 CVR B BERNARD &amp; BENES</t>
  </si>
  <si>
    <t>MAR120527</t>
  </si>
  <si>
    <t>WITCHBLADE #152 TOP COW STORE EX VAR</t>
  </si>
  <si>
    <t>MAR120539</t>
  </si>
  <si>
    <t>UNCANNY X-MEN #12 AVX</t>
  </si>
  <si>
    <t>MAR120540</t>
  </si>
  <si>
    <t>WOLVERINE AND X-MEN #10 AVX</t>
  </si>
  <si>
    <t>MAR120541</t>
  </si>
  <si>
    <t>WOLVERINE AND X-MEN #11 AVX</t>
  </si>
  <si>
    <t>MAR120546</t>
  </si>
  <si>
    <t>X-MEN LEGACY #266</t>
  </si>
  <si>
    <t>MAR120547</t>
  </si>
  <si>
    <t>X-MEN LEGACY #267</t>
  </si>
  <si>
    <t>MAR120601</t>
  </si>
  <si>
    <t>EXILED #1 *Special Discount*</t>
  </si>
  <si>
    <t>MAR120603</t>
  </si>
  <si>
    <t>NEW MUTANTS #42</t>
  </si>
  <si>
    <t>MAR120605</t>
  </si>
  <si>
    <t>NEW MUTANTS #43</t>
  </si>
  <si>
    <t>MAR120614</t>
  </si>
  <si>
    <t>WOLVERINE AND X-MEN ALPHA AND OMEGA #5 (OF 5)</t>
  </si>
  <si>
    <t>MAR120615</t>
  </si>
  <si>
    <t>UNCANNY X-FORCE #25</t>
  </si>
  <si>
    <t>MAR120616</t>
  </si>
  <si>
    <t>UNCANNY X-FORCE #25 PLATT VAR</t>
  </si>
  <si>
    <t>MAR120617</t>
  </si>
  <si>
    <t>WOLVERINE #306</t>
  </si>
  <si>
    <t>MAR120618</t>
  </si>
  <si>
    <t>WOLVERINE #307</t>
  </si>
  <si>
    <t>MAR120619</t>
  </si>
  <si>
    <t>X-MEN #28</t>
  </si>
  <si>
    <t>MAR120620</t>
  </si>
  <si>
    <t>X-MEN #29</t>
  </si>
  <si>
    <t>MAR120621</t>
  </si>
  <si>
    <t>X-FACTOR #235</t>
  </si>
  <si>
    <t>MAR120622</t>
  </si>
  <si>
    <t>X-FACTOR #236</t>
  </si>
  <si>
    <t>MAR120623</t>
  </si>
  <si>
    <t>ASTONISHING X-MEN #50</t>
  </si>
  <si>
    <t>MAR120624</t>
  </si>
  <si>
    <t>ASTONISHING X-MEN #50 CASSADY VAR</t>
  </si>
  <si>
    <t>MAR120625</t>
  </si>
  <si>
    <t>ASTONISHING X-MEN #50 CASSADAY SKETCH VAR</t>
  </si>
  <si>
    <t>MAR120626</t>
  </si>
  <si>
    <t>AGE OF APOCALYPSE #3</t>
  </si>
  <si>
    <t>MAR120627</t>
  </si>
  <si>
    <t>DEADPOOL #54</t>
  </si>
  <si>
    <t>MAR120628</t>
  </si>
  <si>
    <t>DEADPOOL #55</t>
  </si>
  <si>
    <t>Spider-man</t>
  </si>
  <si>
    <t>MAR120565</t>
  </si>
  <si>
    <t>VENOM #17</t>
  </si>
  <si>
    <t>MAR120566</t>
  </si>
  <si>
    <t>VENOM #17 VAR</t>
  </si>
  <si>
    <t>MAR120567</t>
  </si>
  <si>
    <t>VENOM #18</t>
  </si>
  <si>
    <t>MAR120568</t>
  </si>
  <si>
    <t>AMAZING SPIDER-MAN ENDS OF EARTH #1</t>
  </si>
  <si>
    <t>MAR120569</t>
  </si>
  <si>
    <t>AMAZING SPIDER-MAN ANNUAL #39</t>
  </si>
  <si>
    <t>MAR120570</t>
  </si>
  <si>
    <t>AVENGING SPIDER-MAN #7</t>
  </si>
  <si>
    <t>MAR120571</t>
  </si>
  <si>
    <t>AMAZING SPIDER-MAN #685</t>
  </si>
  <si>
    <t>MAR120572</t>
  </si>
  <si>
    <t>AMAZING SPIDER-MAN #685 DELLOTTO VAR</t>
  </si>
  <si>
    <t>MAR120573</t>
  </si>
  <si>
    <t>AMAZING SPIDER-MAN #686</t>
  </si>
  <si>
    <t>MAR120574</t>
  </si>
  <si>
    <t>AMAZING SPIDER-MAN #686 DELLOTTO VAR</t>
  </si>
  <si>
    <t>MAR120576</t>
  </si>
  <si>
    <t>SCARLET SPIDER #5</t>
  </si>
  <si>
    <t>MAR120577</t>
  </si>
  <si>
    <t>AMAZING SPIDER-MAN PARALLEL LIVES #1</t>
  </si>
  <si>
    <t>MAR120528</t>
  </si>
  <si>
    <t>AVX VS #2 (OF 6)</t>
  </si>
  <si>
    <t>MAR120529</t>
  </si>
  <si>
    <t>AVX VS #2 (OF 6) MCNIVEN VAR</t>
  </si>
  <si>
    <t>Page: 3</t>
  </si>
  <si>
    <t>MAR120530</t>
  </si>
  <si>
    <t>AVENGERS VS X-MEN #3 (OF 12)</t>
  </si>
  <si>
    <t>MAR120531</t>
  </si>
  <si>
    <t>AVENGERS VS X-MEN #3 (OF 12) PICHELLI VAR</t>
  </si>
  <si>
    <t>MAR120532</t>
  </si>
  <si>
    <t>AVENGERS VS X-MEN #3 (OF 12) PICHELLI SKETCH VAR</t>
  </si>
  <si>
    <t>MAR120533</t>
  </si>
  <si>
    <t>AVENGERS VS X-MEN #3 (OF 12) CAMPBELL VAR</t>
  </si>
  <si>
    <t>MAR120534</t>
  </si>
  <si>
    <t>AVENGERS VS X-MEN #4 (OF 12)</t>
  </si>
  <si>
    <t>MAR120535</t>
  </si>
  <si>
    <t>AVENGERS VS X-MEN #4 (OF 12) OPENA VAR</t>
  </si>
  <si>
    <t>MAR120536</t>
  </si>
  <si>
    <t>AVENGERS VS X-MEN #4 (OF 12) OPENA SKETCH VAR</t>
  </si>
  <si>
    <t>MAR120537</t>
  </si>
  <si>
    <t>AVENGERS VS X-MEN #4 (OF 12) BAGLEY VAR</t>
  </si>
  <si>
    <t>Page: 4</t>
  </si>
  <si>
    <t>MAR120538</t>
  </si>
  <si>
    <t>AVENGERS #26 AVX</t>
  </si>
  <si>
    <t>MAR120542</t>
  </si>
  <si>
    <t>NEW AVENGERS #26 AVX</t>
  </si>
  <si>
    <t>MAR120543</t>
  </si>
  <si>
    <t>SECRET AVENGERS #27</t>
  </si>
  <si>
    <t>MAR120544</t>
  </si>
  <si>
    <t>AVENGERS ACADEMY #29</t>
  </si>
  <si>
    <t>MAR120545</t>
  </si>
  <si>
    <t>AVENGERS ACADEMY #30</t>
  </si>
  <si>
    <t>MAR120548</t>
  </si>
  <si>
    <t>AVENGERS ASSEMBLE #3</t>
  </si>
  <si>
    <t>MAR120549</t>
  </si>
  <si>
    <t>MARVELS AVENGERS AVENGERS INITIATIVE</t>
  </si>
  <si>
    <t>MAR120550</t>
  </si>
  <si>
    <t>HULK SMASH AVENGERS #1 (OF 5) *Special Discount*</t>
  </si>
  <si>
    <t>MAR120551</t>
  </si>
  <si>
    <t>HULK SMASH AVENGERS #2 (OF 5)</t>
  </si>
  <si>
    <t>MAR120552</t>
  </si>
  <si>
    <t>HULK SMASH AVENGERS #3 (OF 5)</t>
  </si>
  <si>
    <t>MAR120553</t>
  </si>
  <si>
    <t>HULK SMASH AVENGERS #4 (OF 5)</t>
  </si>
  <si>
    <t>MAR120554</t>
  </si>
  <si>
    <t>HULK SMASH AVENGERS #5 (OF 5)</t>
  </si>
  <si>
    <t>MAR120581</t>
  </si>
  <si>
    <t>AVENGERS BLACK WIDOW STRIKES #1 (OF 3)</t>
  </si>
  <si>
    <t>MAR120582</t>
  </si>
  <si>
    <t>AVENGERS BLACK WIDOW STRIKES #2 (OF 3)</t>
  </si>
  <si>
    <t>MAR120583</t>
  </si>
  <si>
    <t>CAPTAIN AMERICA #11</t>
  </si>
  <si>
    <t>MAR120584</t>
  </si>
  <si>
    <t>CAPTAIN AMERICA #12</t>
  </si>
  <si>
    <t>MAR120585</t>
  </si>
  <si>
    <t>CAPTAIN AMERICA AND HAWKEYE #630</t>
  </si>
  <si>
    <t>MAR120586</t>
  </si>
  <si>
    <t>CAPTAIN AMERICA AND HAWKEYE #631</t>
  </si>
  <si>
    <t>MAR120587</t>
  </si>
  <si>
    <t>WINTER SOLDIER #5</t>
  </si>
  <si>
    <t>MAR120588</t>
  </si>
  <si>
    <t>MIGHTY THOR #14</t>
  </si>
  <si>
    <t>MAR120589</t>
  </si>
  <si>
    <t>INVINCIBLE IRON MAN #516</t>
  </si>
  <si>
    <t>MAR120590</t>
  </si>
  <si>
    <t>INVINCIBLE IRON MAN #517</t>
  </si>
  <si>
    <t>MAR120591</t>
  </si>
  <si>
    <t>INCREDIBLE HULK #7.1</t>
  </si>
  <si>
    <t>MAR120592</t>
  </si>
  <si>
    <t>HULK #51</t>
  </si>
  <si>
    <t>MAR120593</t>
  </si>
  <si>
    <t>HULK #52</t>
  </si>
  <si>
    <t>MAR120594</t>
  </si>
  <si>
    <t>INCREDIBLE HULK #8</t>
  </si>
  <si>
    <t>MAR120596</t>
  </si>
  <si>
    <t>FANTASTIC FOUR #605.1 *Special Discount*</t>
  </si>
  <si>
    <t>MAR120597</t>
  </si>
  <si>
    <t>FANTASTIC FOUR #606</t>
  </si>
  <si>
    <t>MAR120598</t>
  </si>
  <si>
    <t>FF #18</t>
  </si>
  <si>
    <t>MAR120599</t>
  </si>
  <si>
    <t>MARVEL ZOMBIES DESTROY #1 (OF 5) *Special Discount*</t>
  </si>
  <si>
    <t>MAR120600</t>
  </si>
  <si>
    <t>MARVEL ZOMBIES DESTROY #2 (OF 5)</t>
  </si>
  <si>
    <t>MAR120602</t>
  </si>
  <si>
    <t>JOURNEY INTO MYSTERY #637</t>
  </si>
  <si>
    <t>MAR120604</t>
  </si>
  <si>
    <t>JOURNEY INTO MYSTERY #638</t>
  </si>
  <si>
    <t>MAR120606</t>
  </si>
  <si>
    <t>DEFENDERS #6</t>
  </si>
  <si>
    <t>MAR120607</t>
  </si>
  <si>
    <t>PUNISHER #11</t>
  </si>
  <si>
    <t>MAR120608</t>
  </si>
  <si>
    <t>DAREDEVIL #12</t>
  </si>
  <si>
    <t>MAR120609</t>
  </si>
  <si>
    <t>DAREDEVIL #13</t>
  </si>
  <si>
    <t>MAR120613</t>
  </si>
  <si>
    <t>THUNDERBOLTS #174</t>
  </si>
  <si>
    <t>MAX</t>
  </si>
  <si>
    <t>MAR120629</t>
  </si>
  <si>
    <t>FURY MAX #1 (MR) *Special Discount*</t>
  </si>
  <si>
    <t>MAR120630</t>
  </si>
  <si>
    <t>FURY MAX #2 (MR)</t>
  </si>
  <si>
    <t>MAR120637</t>
  </si>
  <si>
    <t>KICK-ASS 2 PREM HC (MR)</t>
  </si>
  <si>
    <t>MAR120638</t>
  </si>
  <si>
    <t>NEW X-MEN OMNIBUS HC NEW PTG</t>
  </si>
  <si>
    <t>MAR120639</t>
  </si>
  <si>
    <t>MMW DEFENDERS HC VOL 03</t>
  </si>
  <si>
    <t>MAR120640</t>
  </si>
  <si>
    <t>MMW DEFENDERS HC VOL 03 DM VAR ED 184</t>
  </si>
  <si>
    <t>MAR120641</t>
  </si>
  <si>
    <t>MMW AMAZING SPIDER-MAN TP VOL 07</t>
  </si>
  <si>
    <t>MAR120642</t>
  </si>
  <si>
    <t>MMW AMAZING SPIDER-MAN TP VOL 07 DM VAR ED 44</t>
  </si>
  <si>
    <t>MAR120643</t>
  </si>
  <si>
    <t>NEW AVENGERS BY BRIAN MICHAEL BENDIS PREM HC VOL 03</t>
  </si>
  <si>
    <t>MAR120644</t>
  </si>
  <si>
    <t>AVENGERS BY BRIAN MICHAEL BENDIS PREM HC VOL 03</t>
  </si>
  <si>
    <t>MAR120645</t>
  </si>
  <si>
    <t>AVENGERS ACADEMY PREM HC SECOND SEMESTER</t>
  </si>
  <si>
    <t>MAR120646</t>
  </si>
  <si>
    <t>AVENGERS MANY FACES OF HENRY PYM TP</t>
  </si>
  <si>
    <t>MAR120647</t>
  </si>
  <si>
    <t>AVENGERS CONTEST TP</t>
  </si>
  <si>
    <t>MAR120648</t>
  </si>
  <si>
    <t>AVENGERS WEST COAST TP ALONG CAME A SPIDER-WOMAN</t>
  </si>
  <si>
    <t>MAR120649</t>
  </si>
  <si>
    <t>X-MEN ICEMAN PREM HC</t>
  </si>
  <si>
    <t>MAR120650</t>
  </si>
  <si>
    <t>X-MEN ICEMAN PREM HC DM VAR ED 101</t>
  </si>
  <si>
    <t>MAR120651</t>
  </si>
  <si>
    <t>X-FORCE CHILDS PLAY PREM HC</t>
  </si>
  <si>
    <t>MAR120652</t>
  </si>
  <si>
    <t>X-FORCE CHILDS PLAY PREM HC DM VAR ED 100</t>
  </si>
  <si>
    <t>MAR120653</t>
  </si>
  <si>
    <t>IRON MAN PREM HC REVENGE OF MANDARIN</t>
  </si>
  <si>
    <t>MAR120654</t>
  </si>
  <si>
    <t>IRON MAN PREM HC REVENGE OF MANDARIN DM VAR ED 99</t>
  </si>
  <si>
    <t>MAR120655</t>
  </si>
  <si>
    <t>X-MEN OPERATION ZERO TOLERANCE HC</t>
  </si>
  <si>
    <t>MAR120656</t>
  </si>
  <si>
    <t>VENOM CIRCLE OF FOUR PREM HC</t>
  </si>
  <si>
    <t>MAR120657</t>
  </si>
  <si>
    <t>CIVIL WAR PROSE NOVEL HC</t>
  </si>
  <si>
    <t>MAR120658</t>
  </si>
  <si>
    <t>CAPTAIN AMERICA BY ED BRUBAKER PREM HC VOL 02</t>
  </si>
  <si>
    <t>MAR120659</t>
  </si>
  <si>
    <t>X-23 PREM HC VOL 03 DONT LOOK BACK</t>
  </si>
  <si>
    <t>MAR120660</t>
  </si>
  <si>
    <t>DAKEN DARK WOLVERINE PREM HC NO MORE HEROES</t>
  </si>
  <si>
    <t>MAR120661</t>
  </si>
  <si>
    <t>CAPTAIN AMERICA AND BUCKY OLD WOUNDS PREM HC</t>
  </si>
  <si>
    <t>MAR120662</t>
  </si>
  <si>
    <t>X-FACTOR PREM HC THEY KEEP KILLING MADROX</t>
  </si>
  <si>
    <t>MAR120663</t>
  </si>
  <si>
    <t>DEADPOOL MAX PREM HC SECOND CUT</t>
  </si>
  <si>
    <t>MAR120664</t>
  </si>
  <si>
    <t>MOON KNIGHT BY BENDIS AND MALEEV PREM HC VOL 02</t>
  </si>
  <si>
    <t>MAR120665</t>
  </si>
  <si>
    <t>MIGHTY THOR BY MATT FRACTION PREM HC VOL 02</t>
  </si>
  <si>
    <t>MAR120666</t>
  </si>
  <si>
    <t>UNCANNY X-FORCE OTHERWORLD PREM HC</t>
  </si>
  <si>
    <t>MAR120667</t>
  </si>
  <si>
    <t>UNCANNY X-MEN BY KIERON GILLEN PREM HC VOL 02</t>
  </si>
  <si>
    <t>MAR120668</t>
  </si>
  <si>
    <t>AMAZING SPIDER-MAN TP VOL 02 VULTURE READERS NOVEL</t>
  </si>
  <si>
    <t>MAR120669</t>
  </si>
  <si>
    <t>MARVEL UNIVERSE SPIDER-MAN AMAZING FANTASY DIGEST TP</t>
  </si>
  <si>
    <t>MAR120670</t>
  </si>
  <si>
    <t>OZ OZMA OF OZ GN TP</t>
  </si>
  <si>
    <t>MAR120671</t>
  </si>
  <si>
    <t>ALPHA FLIGHT BY GREG PAK AND FRED VAN LENTE TP VOL 01 *Special Discount*</t>
  </si>
  <si>
    <t>MAR120672</t>
  </si>
  <si>
    <t>HERC PRODIGAL GOD TP</t>
  </si>
  <si>
    <t>MAR120673</t>
  </si>
  <si>
    <t>MOON KNIGHT BY BENDIS AND MALEEV TP VOL 01 *Special Discount*</t>
  </si>
  <si>
    <t>MAR120674</t>
  </si>
  <si>
    <t>DAREDEVIL BY BRUBAKER AND LARK ULT COLL TP BOOK 02</t>
  </si>
  <si>
    <t>MAR120675</t>
  </si>
  <si>
    <t>MAGNETO NOT A HERO TP</t>
  </si>
  <si>
    <t>MAR120676</t>
  </si>
  <si>
    <t>GENERATION HOPE END OF A GENERATION TP</t>
  </si>
  <si>
    <t>MAR120677</t>
  </si>
  <si>
    <t>ASTONISHING X-MEN TP VOL 07 MONSTROUS</t>
  </si>
  <si>
    <t>MAR120678</t>
  </si>
  <si>
    <t>SPIDER-MAN BIG TIME ULTIMATE COLLECTION TP</t>
  </si>
  <si>
    <t>MAR120679</t>
  </si>
  <si>
    <t>MIGHTY THOR BY MATT FRACTION TP VOL 01 *Special Discount*</t>
  </si>
  <si>
    <t>MAR120680</t>
  </si>
  <si>
    <t>UNCANNY X-FORCE TP VOL 03 DARK ANGEL SAGA BOOK 01</t>
  </si>
  <si>
    <t>MAR120681</t>
  </si>
  <si>
    <t>WOLVERINE AND BLACK CAT CLAWS 2 TP</t>
  </si>
  <si>
    <t>MAR120682</t>
  </si>
  <si>
    <t>MARVEL UNIVERSE VS WOLVERINE TP</t>
  </si>
  <si>
    <t>MAR120683</t>
  </si>
  <si>
    <t>VILLAINS FOR HIRE TP KNIGHT TAKES KING</t>
  </si>
  <si>
    <t>MAR120684</t>
  </si>
  <si>
    <t>ULTIMATE COMICS SPIDER-MAN DOSM FALLOUT TP</t>
  </si>
  <si>
    <t>MAR120685</t>
  </si>
  <si>
    <t>DEADPOOL MAX TP INVOLUNTARY ARMAGEDDON</t>
  </si>
  <si>
    <t>MAR120686</t>
  </si>
  <si>
    <t>DEADPOOL TP VOL 09 INSTITUTIONALIZED</t>
  </si>
  <si>
    <t>MAR120687</t>
  </si>
  <si>
    <t>HALO FALL OF REACH COVENANT TP</t>
  </si>
  <si>
    <t>MAR120688</t>
  </si>
  <si>
    <t>STAND TP VOL 03 SOUL SURVIVORS</t>
  </si>
  <si>
    <t>MAR120689</t>
  </si>
  <si>
    <t>MARVEL FIRSTS 1970S TP VOL 03</t>
  </si>
  <si>
    <t>MAR120690</t>
  </si>
  <si>
    <t>STRIKEFORCE MORITURI TP VOL 03</t>
  </si>
  <si>
    <t>MAR120691</t>
  </si>
  <si>
    <t>SPIDER-MAN IDENTITY CRISIS TP NEW PTG</t>
  </si>
  <si>
    <t>MAR120692</t>
  </si>
  <si>
    <t>NEW MUTANTS CLASSIC TP VOL 07</t>
  </si>
  <si>
    <t>MAR120693</t>
  </si>
  <si>
    <t>X-MEN PHOENIX TP ENDSONG WARSONG ULT COLL</t>
  </si>
  <si>
    <t>MAR120694</t>
  </si>
  <si>
    <t>OFF HANDBOOK OF MARVEL UNIVERSE A TO Z TP VOL 05</t>
  </si>
  <si>
    <t>MAR120695</t>
  </si>
  <si>
    <t>ESSENTIAL BLACK PANTHER TP VOL 01 *Special Discount*</t>
  </si>
  <si>
    <t>MAR121309</t>
  </si>
  <si>
    <t>I SAY I SAY SON TRIBUTE TO BOB CHUCK&amp; TOM MCKIMSON HC (C: 0-</t>
  </si>
  <si>
    <t>MAR121310</t>
  </si>
  <si>
    <t>ART OF JAMES HOTTINGER SC (MR) (C: 0-1-2)</t>
  </si>
  <si>
    <t>MAR121311</t>
  </si>
  <si>
    <t>IDLE HANDS ART OF COOP HC (RES) (MR) (C: 0-1-2)</t>
  </si>
  <si>
    <t>MAR121312</t>
  </si>
  <si>
    <t>JUXTAPOZ #137 JUN 2012 (C: 0-1-1)</t>
  </si>
  <si>
    <t>MAR121313</t>
  </si>
  <si>
    <t>WHITE CLOUD WORLDS HC (C: 0-1-2)</t>
  </si>
  <si>
    <t>MAR121314</t>
  </si>
  <si>
    <t>GIRLS ON TOP PIN UP ART OF MATT DIXON TP (O/A) (MR)</t>
  </si>
  <si>
    <t>MAR121315</t>
  </si>
  <si>
    <t>VIVA VAN STORYS SHEER HC (MR) (C: 0-1-2)</t>
  </si>
  <si>
    <t>MAR121316</t>
  </si>
  <si>
    <t>LEES TOY REVIEW VOL 21 #4 #2104 SUMMER 2012 (C: 0-1-1)</t>
  </si>
  <si>
    <t>MAR121317</t>
  </si>
  <si>
    <t>NON SPORT UPDATE VOL 23 #3 (C: 0-1-1)</t>
  </si>
  <si>
    <t>MAR121318</t>
  </si>
  <si>
    <t>CLASSIC MARVEL FIG COLL MAG #175 MOCKINGBIRD (C: 0-1-3)</t>
  </si>
  <si>
    <t>MAR121319</t>
  </si>
  <si>
    <t>CLASSIC MARVEL FIG COLL MAG #176 TIGER SHARK (C: 0-1-3)</t>
  </si>
  <si>
    <t>MAR121320</t>
  </si>
  <si>
    <t>CLASSIC MARVEL FIG COLL MAG #177 NICO MINORU (C: 0-1-3)</t>
  </si>
  <si>
    <t>MAR121321</t>
  </si>
  <si>
    <t>DC SUPERHERO CHESS FIG COLL MAG #9 POISON IVY BLACK PAWN (C:</t>
  </si>
  <si>
    <t>MAR121322</t>
  </si>
  <si>
    <t>DC SUPERHERO CHESS FIG COLL MAG #10 COMMISSIONER GORDON WHIT</t>
  </si>
  <si>
    <t>MAR121323</t>
  </si>
  <si>
    <t>DC SUPERHERO FIG COLL MAG #109 ROBOT MAN (C: 0-1-3)</t>
  </si>
  <si>
    <t>MAR121324</t>
  </si>
  <si>
    <t>DC SUPERHERO FIG COLL MAG #110 GRIFTER (C: 0-1-3)</t>
  </si>
  <si>
    <t>MAR121325</t>
  </si>
  <si>
    <t>DC SUPERHERO FIG COLL MAG #111 AQUALAD (C: 0-1-3)</t>
  </si>
  <si>
    <t>MAR121326</t>
  </si>
  <si>
    <t>ALTER EGO #109 (C: 0-1-1)</t>
  </si>
  <si>
    <t>MAR121327</t>
  </si>
  <si>
    <t>BATMAN WORLD OF THE DARK KNIGHT HC (C: 0-1-2)</t>
  </si>
  <si>
    <t>MAR121328</t>
  </si>
  <si>
    <t>BATMOBILE COMPLETE HISTORY HC (C: 0-1-2)</t>
  </si>
  <si>
    <t>MAR121329</t>
  </si>
  <si>
    <t>CLAMP IN CONTEXT CRITICAL STUDY OF MANGA &amp; ANIME SC</t>
  </si>
  <si>
    <t>MAR121335</t>
  </si>
  <si>
    <t>COMICS BUYERS GUIDE #1691 JUL 2012 (C: 0-1-1)</t>
  </si>
  <si>
    <t>MAR121336</t>
  </si>
  <si>
    <t>COMICS BUYERS GUIDE #1692 AUG 2012 (C: 0-1-1)</t>
  </si>
  <si>
    <t>MAR121337</t>
  </si>
  <si>
    <t>DARK KNIGHT MANUAL TOOLS VEHICLES DOCUMENTS FROM BATCAVE HC</t>
  </si>
  <si>
    <t>Page: 351</t>
  </si>
  <si>
    <t>MAR121338</t>
  </si>
  <si>
    <t>HISTORY OF UNDERGROUND COMICS 20TH ANNIV ED SC (C: 0-1-2)</t>
  </si>
  <si>
    <t>MAR121339</t>
  </si>
  <si>
    <t>MOBILE SUIT GUNDAM AWAKENING ESCALATION CONFRONTATION SC (C:</t>
  </si>
  <si>
    <t>MAR121340</t>
  </si>
  <si>
    <t>WALKING DEAD NOVEL SC VOL 01 RISE OF GOVERNOR (C: 0-1-2)</t>
  </si>
  <si>
    <t>MAR121341</t>
  </si>
  <si>
    <t>WHY DOES BATMAN CARRY SHARK REPELLENT SC (C: 1-1-2)</t>
  </si>
  <si>
    <t>MAR121342</t>
  </si>
  <si>
    <t>GREG RUCKA JAD BELL NOVEL HC BOOK 01 ALPHA (C: 0-1-2)</t>
  </si>
  <si>
    <t>MAR121343</t>
  </si>
  <si>
    <t>MIKE HAMMER LOST NOVEL LADY GO DIE (C: 0-1-2)</t>
  </si>
  <si>
    <t>MAR121344</t>
  </si>
  <si>
    <t>DR WHO MAGAZINE #447 (C: 0-1-2)</t>
  </si>
  <si>
    <t>MAR121345</t>
  </si>
  <si>
    <t>DR WHO MAGAZINE #448 (C: 0-1-2)</t>
  </si>
  <si>
    <t>MAR121346</t>
  </si>
  <si>
    <t>DOCTOR WHO &amp; THE TENTH PLANET MMPB (C: 0-1-2)</t>
  </si>
  <si>
    <t>MAR121347</t>
  </si>
  <si>
    <t>DOCTOR WHO &amp; THE ICE WARRIORS MMPB (C: 0-1-2)</t>
  </si>
  <si>
    <t>MAR121348</t>
  </si>
  <si>
    <t>DOCTOR WHO &amp; THE DAY O/T DALEKS MMPB (C: 0-1-2)</t>
  </si>
  <si>
    <t>MAR121349</t>
  </si>
  <si>
    <t>DOCTOR WHO THE THREE DOCTORS MMPB (C: 0-1-2)</t>
  </si>
  <si>
    <t>MAR121350</t>
  </si>
  <si>
    <t>DOCTOR WHO &amp; LOCH NESS MONSTER MMPB (C: 0-1-2)</t>
  </si>
  <si>
    <t>MAR121351</t>
  </si>
  <si>
    <t>DOCTOR WHO &amp; THE ARK IN SPACE MMPB (C: 0-1-2)</t>
  </si>
  <si>
    <t>MAR121352</t>
  </si>
  <si>
    <t>DOCTOR WHO DARK HORIZONS HC (C: 0-1-3)</t>
  </si>
  <si>
    <t>MAR121353</t>
  </si>
  <si>
    <t>DOCTORS WHOS WHO STORY BEHIND FACE TIME LORD SC (C: 0-1-2)</t>
  </si>
  <si>
    <t>MAR121354</t>
  </si>
  <si>
    <t>DOCTOR WHO DECIDE YOUR DESTINY VOL 01 CLAWS OF MACRA (C: 1-1</t>
  </si>
  <si>
    <t>MAR121355</t>
  </si>
  <si>
    <t>DOCTOR WHO DECIDE YOUR OWN DESTINY VOL 02 COLDEST WAR (C: 1-</t>
  </si>
  <si>
    <t>MAR121356</t>
  </si>
  <si>
    <t>DOCTOR WHO YR ADV BOOK 01 HEART OF STONE DEATH RIDERS (C: 1-</t>
  </si>
  <si>
    <t>MAR121357</t>
  </si>
  <si>
    <t>DOCTOR WHO YR ADV BOOK 02 SYSTEM WIPE GOOD BAD &amp; ALIEN (C: 1</t>
  </si>
  <si>
    <t>MAR121358</t>
  </si>
  <si>
    <t>DOCTOR WHO YR ADV BOOK 03 ALIEN ADVENTURES (C: 1-1-1)</t>
  </si>
  <si>
    <t>MAR121359</t>
  </si>
  <si>
    <t>DOCTOR WHO YR ADV BOOK 04 SIGHTSEEING IN SPACE (C: 1-1-1)</t>
  </si>
  <si>
    <t>MAR121360</t>
  </si>
  <si>
    <t>DOCTOR WHO BUMPER ACTIVITY BOOK (C: 1-1-1)</t>
  </si>
  <si>
    <t>MAR121361</t>
  </si>
  <si>
    <t>DOCTOR WHO 100 SCARIEST MONSTERS HC (C: 1-1-1)</t>
  </si>
  <si>
    <t>MAR121362</t>
  </si>
  <si>
    <t>DOCTOR WHO COMPANION COMPENDIUM HC (C: 1-1-1)</t>
  </si>
  <si>
    <t>MAR121363</t>
  </si>
  <si>
    <t>DOCTOR WHO MONSTER MISCELLANY HC (C: 1-1-1)</t>
  </si>
  <si>
    <t>MAR121364</t>
  </si>
  <si>
    <t>DOCTOR WHO WHERES THE DOCTOR (C: 1-1-1)</t>
  </si>
  <si>
    <t>MAR121365</t>
  </si>
  <si>
    <t>DOCTOR WHO POSTCARDS FROM TIME &amp; SPACE SET (C: 1-1-1)</t>
  </si>
  <si>
    <t>MAR121366</t>
  </si>
  <si>
    <t>DOCTOR WHO PARADISE TOWERS UNABRIDGED AUDIO CD (C: 0-1-2)</t>
  </si>
  <si>
    <t>MAR121367</t>
  </si>
  <si>
    <t>TORCHWOOD FALLOUT AUDIO CD (C: 0-1-2)</t>
  </si>
  <si>
    <t>MAR121368</t>
  </si>
  <si>
    <t>DIABOLIQUE #10 (C: 0-1-1)</t>
  </si>
  <si>
    <t>MAR121369</t>
  </si>
  <si>
    <t>FAMOUS MONSTERS OF FILMLAND #251 PREDATOR CVR (C: 0-1-1)</t>
  </si>
  <si>
    <t>MAR121370</t>
  </si>
  <si>
    <t>FAMOUS MONSTERS OF FILMLAND #251 BELA LUGOSI CVR (C: 0-1-1)</t>
  </si>
  <si>
    <t>MAR121371</t>
  </si>
  <si>
    <t>FANGORIA #313 (C: 0-1-1)</t>
  </si>
  <si>
    <t>MAR121372</t>
  </si>
  <si>
    <t>FREAKY MONSTERS MAGAZINE #12 (C: 0-1-1)</t>
  </si>
  <si>
    <t>MAR121373</t>
  </si>
  <si>
    <t>HORRORHOUND #35 (C: 0-1-1)</t>
  </si>
  <si>
    <t>MAR121374</t>
  </si>
  <si>
    <t>LITTLE SHOPPE OF HORRORS #28 (NOTE PRICE) (C: 0-1-2)</t>
  </si>
  <si>
    <t>MAR121375</t>
  </si>
  <si>
    <t>MONSTER BASH #15 (C: 0-1-1)</t>
  </si>
  <si>
    <t>MAR121376</t>
  </si>
  <si>
    <t>RUE MORGUE MAGAZINE #123 (C: 0-1-1)</t>
  </si>
  <si>
    <t>MAR121377</t>
  </si>
  <si>
    <t>SHOCK VALUE HOW OUTSIDERS INVENTED MODERN HORROR SC (C: 1-1-</t>
  </si>
  <si>
    <t>MAR121378</t>
  </si>
  <si>
    <t>WEIRD COMPENDIUM OF STRANGE &amp; DARK STORIES HC (C: 0-1-1)</t>
  </si>
  <si>
    <t>MAR121379</t>
  </si>
  <si>
    <t>WEIRD COMPENDIUM OF STRANGE &amp; DARK STORIES SC (C: 0-1-1)</t>
  </si>
  <si>
    <t>MAR121380</t>
  </si>
  <si>
    <t>AMAZING FIGURE MODELER #52 (C: 0-1-1)</t>
  </si>
  <si>
    <t>MAR121381</t>
  </si>
  <si>
    <t>ZBRUSH CHARACTER SCULPTING SC VOL 01 (C: 0-1-2)</t>
  </si>
  <si>
    <t>MAR121382</t>
  </si>
  <si>
    <t>ROBOTS FEEL NOTHING WHEN THEY HOLD HANDS SC (C: 1-1-2)</t>
  </si>
  <si>
    <t>Page: 357</t>
  </si>
  <si>
    <t>MAR121383</t>
  </si>
  <si>
    <t>HOBBY JAPAN JUN 2012 (C: 1-1-3)</t>
  </si>
  <si>
    <t>MAR121384</t>
  </si>
  <si>
    <t>MEGAMI JUN 2012 (C: 1-1-3)</t>
  </si>
  <si>
    <t>MAR121385</t>
  </si>
  <si>
    <t>NEWTYPE JUN 2012 (C: 1-1-3)</t>
  </si>
  <si>
    <t>MAR121386</t>
  </si>
  <si>
    <t>ALFRED HITCHCOCK PRESENTS COMPANION SC NEW PTG</t>
  </si>
  <si>
    <t>MAR121387</t>
  </si>
  <si>
    <t>ALIENS COLONIAL MARINES TECHNICAL MANUAL SC (MR) (C: 0-1-2)</t>
  </si>
  <si>
    <t>MAR121388</t>
  </si>
  <si>
    <t>BOOK OF ALIEN SC (O/A)</t>
  </si>
  <si>
    <t>MAR121389</t>
  </si>
  <si>
    <t>CINEMA RETRO #23 (C: 0-1-2)</t>
  </si>
  <si>
    <t>MAR121390</t>
  </si>
  <si>
    <t>RAY HARRYHAUSENS FANTASY SCRAPBOOK HC (C: 0-1-2)</t>
  </si>
  <si>
    <t>MAR121391</t>
  </si>
  <si>
    <t>SFX #222 (C: 0-1-1)</t>
  </si>
  <si>
    <t>MAR121392</t>
  </si>
  <si>
    <t>SFX #223 (C: 0-1-1)</t>
  </si>
  <si>
    <t>MAR121393</t>
  </si>
  <si>
    <t>SFX SPECIAL #56 TOP 100 MOVIES (C: 0-1-2)</t>
  </si>
  <si>
    <t>MAR121394</t>
  </si>
  <si>
    <t>TWILIGHT ZONE UNLOCKING DOOR TO TELEVISION CLASSIC SC</t>
  </si>
  <si>
    <t>MAR121395</t>
  </si>
  <si>
    <t>NEIL GAIMAN AMERICAN GODS 1OTH ANNIV ED SC (C: 0-1-2)</t>
  </si>
  <si>
    <t>MAR121396</t>
  </si>
  <si>
    <t>NEIL GAIMAN AND PHILOSOPHY SC (C: 0-1-2)</t>
  </si>
  <si>
    <t>MAR121397</t>
  </si>
  <si>
    <t>BEST OF PUNK MAGAZINE HC (RES) (C: 0-1-2)</t>
  </si>
  <si>
    <t>MAR121398</t>
  </si>
  <si>
    <t>LOCUS #616 (C: 0-1-1)</t>
  </si>
  <si>
    <t>Page: 359</t>
  </si>
  <si>
    <t>MAR121399</t>
  </si>
  <si>
    <t>DOC SAVAGE DOUBLE NOVEL VOL 58 (C: 0-1-1)</t>
  </si>
  <si>
    <t>MAR121400</t>
  </si>
  <si>
    <t>GREEN HORNET HIST RADIO MOVIES COMICS &amp; TV SC</t>
  </si>
  <si>
    <t>MAR121401</t>
  </si>
  <si>
    <t>SHADOW DOUBLE NOVEL VOL 60 (C: 0-1-1)</t>
  </si>
  <si>
    <t>MAR121402</t>
  </si>
  <si>
    <t>SHADOW HIST &amp; MYSTERY OF RADIO PROGRAM 1930 -1954 SC</t>
  </si>
  <si>
    <t>MAR121403</t>
  </si>
  <si>
    <t>BRIEF GUIDE TO STAR TREK SC (C: 1-1-2)</t>
  </si>
  <si>
    <t>MAR121404</t>
  </si>
  <si>
    <t>STAR TREK MAGAZINE #40 NEWSSTAND ED (C: 0-1-1)</t>
  </si>
  <si>
    <t>MAR121405</t>
  </si>
  <si>
    <t>STAR TREK MAGAZINE #40 PX ED (C: 0-1-1)</t>
  </si>
  <si>
    <t>MAR121406</t>
  </si>
  <si>
    <t>BOOK OF SITH SECRETS FROM THE DARK SIDE HC (C: 0-1-2)</t>
  </si>
  <si>
    <t>MAR121407</t>
  </si>
  <si>
    <t>STAR WARS COOKBOOK WOOKIEE PIES CLONE SCONES &amp; GOODIES (C: 1</t>
  </si>
  <si>
    <t>MAR121408</t>
  </si>
  <si>
    <t>STAR WARS FIG COLL MAG #51 MAX REBO (C: 0-1-3)</t>
  </si>
  <si>
    <t>MAR121409</t>
  </si>
  <si>
    <t>STAR WARS FIG COLL MAG #52 HOTH REBEL TROOPER (C: 0-1-3)</t>
  </si>
  <si>
    <t>MAR121410</t>
  </si>
  <si>
    <t>STAR WARS INSIDER #133 SPECIAL NEWSSTAND ED (C: 0-1-1)</t>
  </si>
  <si>
    <t>MAR121411</t>
  </si>
  <si>
    <t>STAR WARS INSIDER #133 SPECIAL PX ED (C: 0-1-1)</t>
  </si>
  <si>
    <t>MAR121412</t>
  </si>
  <si>
    <t>TOPPS 2012 USA OLYMPICS T/C BOX (Net) (C: 1-1-2)</t>
  </si>
  <si>
    <t>MAR121413</t>
  </si>
  <si>
    <t>TOPPS 2012 BASEBALL SERIES 2 T/C BOX (Net) (C: 1-1-2)</t>
  </si>
  <si>
    <t>MAR121414</t>
  </si>
  <si>
    <t>TOPPS 2012 BASEBALL SERIES 2 T/C JUMBO BOX (Net) (C: 1-1-2)</t>
  </si>
  <si>
    <t>MAR121415</t>
  </si>
  <si>
    <t>TOPPS 2012 ALLEN &amp; GINTER BASEBALL T/C BOX (Net) (C: 1-1-2)</t>
  </si>
  <si>
    <t>MAR121416</t>
  </si>
  <si>
    <t>BENCHWARMER 2012 SOCCER PREMIUM T/C BOX (Net) (C: 0-1-3)</t>
  </si>
  <si>
    <t>MAR121417</t>
  </si>
  <si>
    <t>HUNGER GAMES T/C BOX (Net) (C: 1-1-3)</t>
  </si>
  <si>
    <t>MAR121418</t>
  </si>
  <si>
    <t>JAMES BOND 50TH ANNIVERSARY T/C BOX (Net) (C: 1-1-2)</t>
  </si>
  <si>
    <t>MAR121419</t>
  </si>
  <si>
    <t>JAMES BOND 50TH ANN T/C COLLECTOR ALBUM (Net) (C: 1-1-2)</t>
  </si>
  <si>
    <t>MAR121420</t>
  </si>
  <si>
    <t>NCIS 2012 PREMIUM PACK T/C BOX (Net) (C: 1-1-2)</t>
  </si>
  <si>
    <t>MAR121421</t>
  </si>
  <si>
    <t>NCIS 2012 PREMIUM T/C COLLECTOR ALBUM (Net) (C: 1-1-2)</t>
  </si>
  <si>
    <t>MAR121422</t>
  </si>
  <si>
    <t>AMAZING SPIDER-MAN SAUL GOOD SILVER PX T/S MED (C: 0-1-3)</t>
  </si>
  <si>
    <t>MAR121423</t>
  </si>
  <si>
    <t>AMAZING SPIDER-MAN SAUL GOOD SILVER PX T/S LG (C: 0-1-3)</t>
  </si>
  <si>
    <t>MAR121424</t>
  </si>
  <si>
    <t>AMAZING SPIDER-MAN SAUL GOOD SILVER PX T/S XL (C: 0-1-3)</t>
  </si>
  <si>
    <t>MAR121425</t>
  </si>
  <si>
    <t>AMAZING SPIDER-MAN SAUL GOOD SILVER PX T/S XXL (C: 0-1-3)</t>
  </si>
  <si>
    <t>MAR121426</t>
  </si>
  <si>
    <t>ADVENTURE TIME FINN VS ICE KING T/S SM (C: 0-1-3)</t>
  </si>
  <si>
    <t>MAR121427</t>
  </si>
  <si>
    <t>ADVENTURE TIME FINN VS ICE KING T/S MED (C: 0-1-3)</t>
  </si>
  <si>
    <t>MAR121428</t>
  </si>
  <si>
    <t>ADVENTURE TIME FINN VS ICE KING T/S LG (C: 0-1-3)</t>
  </si>
  <si>
    <t>MAR121429</t>
  </si>
  <si>
    <t>ADVENTURE TIME FINN VS ICE KING T/S XL (C: 0-1-3)</t>
  </si>
  <si>
    <t>MAR121430</t>
  </si>
  <si>
    <t>AMAZING SPIDER-MAN HANG TIME BLK PX T/S MED (C: 0-1-3)</t>
  </si>
  <si>
    <t>MAR121431</t>
  </si>
  <si>
    <t>AMAZING SPIDER-MAN HANG TIME BLK PX T/S LG (C: 0-1-3)</t>
  </si>
  <si>
    <t>MAR121432</t>
  </si>
  <si>
    <t>AMAZING SPIDER-MAN HANG TIME BLK PX T/S XL (C: 0-1-3)</t>
  </si>
  <si>
    <t>MAR121433</t>
  </si>
  <si>
    <t>AMAZING SPIDER-MAN HANG TIME BLK PX T/S XXL (C: 0-1-3)</t>
  </si>
  <si>
    <t>MAR121434</t>
  </si>
  <si>
    <t>SW REBEL PRINCESS BLK PX T/S MED (C: 0-1-3)</t>
  </si>
  <si>
    <t>MAR121435</t>
  </si>
  <si>
    <t>SW REBEL PRINCESS BLK PX T/S LG (C: 0-1-3)</t>
  </si>
  <si>
    <t>MAR121436</t>
  </si>
  <si>
    <t>SW REBEL PRINCESS BLK PX T/S XL (C: 0-1-3)</t>
  </si>
  <si>
    <t>MAR121437</t>
  </si>
  <si>
    <t>SW REBEL PRINCESS BLK PX T/S XXL (C: 0-1-3)</t>
  </si>
  <si>
    <t>MAR121438</t>
  </si>
  <si>
    <t>AVENGERS VALIANTS AOP NAVY PX T/S MED (C: 0-1-3)</t>
  </si>
  <si>
    <t>MAR121439</t>
  </si>
  <si>
    <t>AVENGERS VALIANTS AOP NAVY PX T/S LG (C: 0-1-3)</t>
  </si>
  <si>
    <t>MAR121440</t>
  </si>
  <si>
    <t>AVENGERS VALIANTS AOP NAVY PX T/S XL (C: 0-1-3)</t>
  </si>
  <si>
    <t>MAR121441</t>
  </si>
  <si>
    <t>AVENGERS VALIANTS AOP NAVY PX T/S XXL (C: 0-1-3)</t>
  </si>
  <si>
    <t>MAR121442</t>
  </si>
  <si>
    <t>AVENGERS RINGO HEROES BLK T/S MED (C: 0-1-3)</t>
  </si>
  <si>
    <t>MAR121443</t>
  </si>
  <si>
    <t>AVENGERS RINGO HEROES BLK T/S LG (C: 0-1-3)</t>
  </si>
  <si>
    <t>MAR121444</t>
  </si>
  <si>
    <t>AVENGERS RINGO HEROES BLK T/S XL (C: 0-1-3)</t>
  </si>
  <si>
    <t>MAR121445</t>
  </si>
  <si>
    <t>AVENGERS RINGO HEROES BLK T/S XXL (C: 0-1-3)</t>
  </si>
  <si>
    <t>MAR121446</t>
  </si>
  <si>
    <t>PUNISHER PLAIN JANE BLK T/S MED (O/A) (C: 0-1-3)</t>
  </si>
  <si>
    <t>MAR121447</t>
  </si>
  <si>
    <t>PUNISHER PLAIN JANE BLK T/S LG (NOV101231) (C: 0-1-3)</t>
  </si>
  <si>
    <t>MAR121448</t>
  </si>
  <si>
    <t>PUNISHER PLAIN JANE BLK T/S XL (NOV101232) (C: 0-1-3)</t>
  </si>
  <si>
    <t>MAR121449</t>
  </si>
  <si>
    <t>PUNISHER PLAIN JANE BLK T/S XXL (O/A) (C: 0-1-3)</t>
  </si>
  <si>
    <t>MAR121450</t>
  </si>
  <si>
    <t>X-MEN IN TRAINING ROYAL GID T/S MED (C: 0-1-3)</t>
  </si>
  <si>
    <t>MAR121451</t>
  </si>
  <si>
    <t>X-MEN IN TRAINING ROYAL GID T/S LG (C: 0-1-3)</t>
  </si>
  <si>
    <t>MAR121452</t>
  </si>
  <si>
    <t>X-MEN IN TRAINING ROYAL GID T/S XL (C: 0-1-3)</t>
  </si>
  <si>
    <t>MAR121453</t>
  </si>
  <si>
    <t>X-MEN IN TRAINING ROYAL GID T/S XXL (C: 0-1-3)</t>
  </si>
  <si>
    <t>MAR121454</t>
  </si>
  <si>
    <t>X-MEN OMEGA RED RED T/S MED (C: 0-1-3)</t>
  </si>
  <si>
    <t>MAR121455</t>
  </si>
  <si>
    <t>X-MEN OMEGA RED RED T/S LG (C: 0-1-3)</t>
  </si>
  <si>
    <t>MAR121456</t>
  </si>
  <si>
    <t>X-MEN OMEGA RED RED T/S XL (C: 0-1-3)</t>
  </si>
  <si>
    <t>MAR121457</t>
  </si>
  <si>
    <t>X-MEN OMEGA RED RED T/S XXL (C: 0-1-3)</t>
  </si>
  <si>
    <t>MAR121458</t>
  </si>
  <si>
    <t>SPIDER-MAN JUMPING BEAN BLK T/S MED (C: 0-1-3)</t>
  </si>
  <si>
    <t>MAR121459</t>
  </si>
  <si>
    <t>SPIDER-MAN JUMPING BEAN BLK T/S LG (C: 0-1-3)</t>
  </si>
  <si>
    <t>MAR121460</t>
  </si>
  <si>
    <t>SPIDER-MAN JUMPING BEAN BLK T/S XL (C: 0-1-3)</t>
  </si>
  <si>
    <t>MAR121461</t>
  </si>
  <si>
    <t>SPIDER-MAN JUMPING BEAN BLK T/S XXL (C: 0-1-3)</t>
  </si>
  <si>
    <t>MAR121462</t>
  </si>
  <si>
    <t>FANTASTIC FOUR FOURRIOR BLK T/S MED (O/A) (C: 0-1-2)</t>
  </si>
  <si>
    <t>MAR121463</t>
  </si>
  <si>
    <t>FANTASTIC FOUR FOURRIOR BLK T/S LG (NOV053537) (C: 0-1-2)</t>
  </si>
  <si>
    <t>MAR121464</t>
  </si>
  <si>
    <t>FANTASTIC FOUR FOURRIOR BLK T/S XL (NOV053538) (C: 0-1-2)</t>
  </si>
  <si>
    <t>MAR121465</t>
  </si>
  <si>
    <t>FANTASTIC FOUR FOURRIOR BLK T/S XXL (O/A) (C: 0-1-2)</t>
  </si>
  <si>
    <t>MAR121466</t>
  </si>
  <si>
    <t>AVENGERS ROCK THE FORT GREY T/S MED (C: 0-1-3)</t>
  </si>
  <si>
    <t>MAR121467</t>
  </si>
  <si>
    <t>AVENGERS ROCK THE FORT GREY T/S LG (C: 0-1-3)</t>
  </si>
  <si>
    <t>MAR121468</t>
  </si>
  <si>
    <t>AVENGERS ROCK THE FORT GREY T/S XL (C: 0-1-3)</t>
  </si>
  <si>
    <t>MAR121469</t>
  </si>
  <si>
    <t>AVENGERS ROCK THE FORT GREY T/S XXL (C: 0-1-3)</t>
  </si>
  <si>
    <t>MAR121470</t>
  </si>
  <si>
    <t>WOLVERINE DRAWN TO COVER SAND T/S MED (C: 0-1-3)</t>
  </si>
  <si>
    <t>MAR121471</t>
  </si>
  <si>
    <t>WOLVERINE DRAWN TO COVER SAND T/S LG (C: 0-1-3)</t>
  </si>
  <si>
    <t>MAR121472</t>
  </si>
  <si>
    <t>WOLVERINE DRAWN TO COVER SAND T/S XL (C: 0-1-3)</t>
  </si>
  <si>
    <t>MAR121473</t>
  </si>
  <si>
    <t>WOLVERINE DRAWN TO COVER SAND T/S XXL (C: 0-1-3)</t>
  </si>
  <si>
    <t>MAR121474</t>
  </si>
  <si>
    <t>SECRET STASH STAFF T/S MED (C: 1-1-3)</t>
  </si>
  <si>
    <t>MAR121475</t>
  </si>
  <si>
    <t>SECRET STASH STAFF T/S LG (C: 1-1-3)</t>
  </si>
  <si>
    <t>MAR121476</t>
  </si>
  <si>
    <t>SECRET STASH STAFF T/S XL (C: 1-1-3)</t>
  </si>
  <si>
    <t>MAR121477</t>
  </si>
  <si>
    <t>SECRET STASH STAFF T/S XXL (C: 1-1-3)</t>
  </si>
  <si>
    <t>MAR121478</t>
  </si>
  <si>
    <t>SECRET STASH HOODIE MED (C: 1-1-3)</t>
  </si>
  <si>
    <t>MAR121479</t>
  </si>
  <si>
    <t>SECRET STASH HOODIE LG (C: 1-1-3)</t>
  </si>
  <si>
    <t>MAR121480</t>
  </si>
  <si>
    <t>SECRET STASH HOODIE XL (C: 1-1-3)</t>
  </si>
  <si>
    <t>MAR121481</t>
  </si>
  <si>
    <t>SECRET STASH HOODIE XXL (C: 1-1-3)</t>
  </si>
  <si>
    <t>MAR121482</t>
  </si>
  <si>
    <t>SECRET STASH EMBROIDERED CAP</t>
  </si>
  <si>
    <t>MAR121483</t>
  </si>
  <si>
    <t>BUDDY CHRIST DASHBOARD STATUE (C: 0-0-2)</t>
  </si>
  <si>
    <t>MAR121484</t>
  </si>
  <si>
    <t>BUDDY CHRIST BOBBLE HEAD (O/A) (C: 0-0-2)</t>
  </si>
  <si>
    <t>MAR121485</t>
  </si>
  <si>
    <t>JAY AND SILENT BOB BOB BOBBLE HEAD (O/A) (C: 0-1-2)</t>
  </si>
  <si>
    <t>MAR121486</t>
  </si>
  <si>
    <t>JAY AND SILENT BOB JAY BOBBLE HEAD (O/A)</t>
  </si>
  <si>
    <t>MAR121487</t>
  </si>
  <si>
    <t>SUPERMAN BLUE SYMBOL T/S MED (C: 1-1-3)</t>
  </si>
  <si>
    <t>MAR121488</t>
  </si>
  <si>
    <t>SUPERMAN BLUE SYMBOL T/S LG (C: 1-1-3)</t>
  </si>
  <si>
    <t>MAR121489</t>
  </si>
  <si>
    <t>SUPERMAN BLUE SYMBOL T/S XL (C: 1-1-3)</t>
  </si>
  <si>
    <t>MAR121490</t>
  </si>
  <si>
    <t>SUPERMAN BLUE SYMBOL T/S XXL (C: 1-1-3)</t>
  </si>
  <si>
    <t>MAR121491</t>
  </si>
  <si>
    <t>SUPERMAN SILHOUETTE II T/S MED (O/A) (C: 0-1-3)</t>
  </si>
  <si>
    <t>MAR121492</t>
  </si>
  <si>
    <t>SUPERMAN SILHOUETTE II T/S LG (O/A) (C: 0-1-3)</t>
  </si>
  <si>
    <t>MAR121493</t>
  </si>
  <si>
    <t>SUPERMAN SILHOUETTE II T/S XL (O/A) (C: 0-1-3)</t>
  </si>
  <si>
    <t>MAR121494</t>
  </si>
  <si>
    <t>ARKHAM CITY JOKER II T/S LG (O/A) (C: 1-1-3)</t>
  </si>
  <si>
    <t>MAR121495</t>
  </si>
  <si>
    <t>ARKHAM CITY JOKER II T/S XL (O/A) (C: 1-1-3)</t>
  </si>
  <si>
    <t>MAR121496</t>
  </si>
  <si>
    <t>BATMAN RAW BY LEE T/S MED (C: 1-1-3)</t>
  </si>
  <si>
    <t>MAR121497</t>
  </si>
  <si>
    <t>BATMAN RAW BY LEE T/S LG (C: 1-1-3)</t>
  </si>
  <si>
    <t>MAR121498</t>
  </si>
  <si>
    <t>BATMAN RAW BY LEE T/S XL (C: 1-1-3)</t>
  </si>
  <si>
    <t>MAR121499</t>
  </si>
  <si>
    <t>BATMAN RAW BY LEE T/S XXL (C: 1-1-3)</t>
  </si>
  <si>
    <t>MAR121500</t>
  </si>
  <si>
    <t>FLASH SYMBOL HOODIE MED (C: 1-1-3)</t>
  </si>
  <si>
    <t>MAR121501</t>
  </si>
  <si>
    <t>FLASH SYMBOL HOODIE LG (C: 1-1-3)</t>
  </si>
  <si>
    <t>MAR121502</t>
  </si>
  <si>
    <t>FLASH SYMBOL HOODIE XL (C: 1-1-3)</t>
  </si>
  <si>
    <t>MAR121503</t>
  </si>
  <si>
    <t>FLASH SYMBOL HOODIE XXL (C: 1-1-3)</t>
  </si>
  <si>
    <t>MAR121504</t>
  </si>
  <si>
    <t>FLASH WANTED BY MANAPUL T/S MED (C: 1-1-3)</t>
  </si>
  <si>
    <t>MAR121505</t>
  </si>
  <si>
    <t>FLASH WANTED BY MANAPUL T/S LG (C: 1-1-3)</t>
  </si>
  <si>
    <t>MAR121506</t>
  </si>
  <si>
    <t>FLASH WANTED BY MANAPUL T/S XL (C: 1-1-3)</t>
  </si>
  <si>
    <t>MAR121507</t>
  </si>
  <si>
    <t>FLASH WANTED BY MANAPUL T/S XXL (C: 1-1-3)</t>
  </si>
  <si>
    <t>MAR121508</t>
  </si>
  <si>
    <t>FLASH SYMBOL I T/S LG (O/A) (C: 1-0-2)</t>
  </si>
  <si>
    <t>MAR121509</t>
  </si>
  <si>
    <t>FLASH SYMBOL I T/S XL (O/A) (C: 1-0-2)</t>
  </si>
  <si>
    <t>MAR121510</t>
  </si>
  <si>
    <t>REVERSE FLASH SYMBOL T/S LG (O/A) (C: 0-0-2)</t>
  </si>
  <si>
    <t>MAR121511</t>
  </si>
  <si>
    <t>REVERSE FLASH SYMBOL T/S XL (O/A) (C: 0-0-2)</t>
  </si>
  <si>
    <t>Page: 372</t>
  </si>
  <si>
    <t>MAR121512</t>
  </si>
  <si>
    <t>ADVENTURE TIME GRASS SCENE T/S SM (C: 0-1-3)</t>
  </si>
  <si>
    <t>MAR121513</t>
  </si>
  <si>
    <t>ADVENTURE TIME GRASS SCENE T/S MED (C: 0-1-3)</t>
  </si>
  <si>
    <t>MAR121514</t>
  </si>
  <si>
    <t>ADVENTURE TIME GRASS SCENE T/S LG (C: 0-1-3)</t>
  </si>
  <si>
    <t>MAR121515</t>
  </si>
  <si>
    <t>ADVENTURE TIME GRASS SCENE T/S XL (C: 0-1-3)</t>
  </si>
  <si>
    <t>MAR121516</t>
  </si>
  <si>
    <t>BIG BANG THEORY I ATOM COITUS BLK T/S MED (C: 0-1-3)</t>
  </si>
  <si>
    <t>MAR121517</t>
  </si>
  <si>
    <t>BIG BANG THEORY I ATOM COITUS BLK T/S LG (C: 0-1-3)</t>
  </si>
  <si>
    <t>MAR121518</t>
  </si>
  <si>
    <t>BIG BANG THEORY I ATOM COITUS BLK T/S XL (C: 0-1-3)</t>
  </si>
  <si>
    <t>MAR121519</t>
  </si>
  <si>
    <t>BIG BANG THEORY I ATOM COITUS BLK T/S XXL (C: 0-1-3)</t>
  </si>
  <si>
    <t>MAR121520</t>
  </si>
  <si>
    <t>DOCTOR WHO BOWTIES ARE COOL BLUE T/S SM (C: 0-1-3)</t>
  </si>
  <si>
    <t>MAR121521</t>
  </si>
  <si>
    <t>DOCTOR WHO BOWTIES ARE COOL BLUE T/S MED (C: 0-1-3)</t>
  </si>
  <si>
    <t>MAR121522</t>
  </si>
  <si>
    <t>DOCTOR WHO BOWTIES ARE COOL BLUE T/S LG (C: 0-1-3)</t>
  </si>
  <si>
    <t>MAR121523</t>
  </si>
  <si>
    <t>DOCTOR WHO BOWTIES ARE COOL BLUE T/S XL (C: 0-1-3)</t>
  </si>
  <si>
    <t>MAR121524</t>
  </si>
  <si>
    <t>DOCTOR WHO TRUST ME IM THE DOCTOR BLUE T/S SM (C: 0-1-3)</t>
  </si>
  <si>
    <t>MAR121525</t>
  </si>
  <si>
    <t>DOCTOR WHO TRUST ME IM THE DOCTOR BLUE T/S MED (C: 0-1-3)</t>
  </si>
  <si>
    <t>MAR121526</t>
  </si>
  <si>
    <t>DOCTOR WHO TRUST ME IM THE DOCTOR BLUE T/S LG (C: 0-1-3)</t>
  </si>
  <si>
    <t>MAR121527</t>
  </si>
  <si>
    <t>DOCTOR WHO TRUST ME IM THE DOCTOR BLUE T/S XL (C: 0-1-3)</t>
  </si>
  <si>
    <t>MAR121528</t>
  </si>
  <si>
    <t>DOCTOR WHO TARDIS WORDS BLACK T/S SM (C: 0-1-3)</t>
  </si>
  <si>
    <t>MAR121529</t>
  </si>
  <si>
    <t>DOCTOR WHO TARDIS WORDS BLACK T/S MED (C: 0-1-3)</t>
  </si>
  <si>
    <t>MAR121530</t>
  </si>
  <si>
    <t>DOCTOR WHO TARDIS WORDS BLACK T/S LG (C: 0-1-3)</t>
  </si>
  <si>
    <t>MAR121531</t>
  </si>
  <si>
    <t>DOCTOR WHO TARDIS WORDS BLACK T/S XL (C: 0-1-3)</t>
  </si>
  <si>
    <t>MAR121532</t>
  </si>
  <si>
    <t>GI JOE CHOICE IS YOURS BLUE T/S MED (C: 0-1-3)</t>
  </si>
  <si>
    <t>MAR121533</t>
  </si>
  <si>
    <t>GI JOE CHOICE IS YOURS BLUE T/S LG (C: 0-1-3)</t>
  </si>
  <si>
    <t>MAR121534</t>
  </si>
  <si>
    <t>GI JOE CHOICE IS YOURS BLUE T/S XL (C: 0-1-3)</t>
  </si>
  <si>
    <t>MAR121535</t>
  </si>
  <si>
    <t>GI JOE CHOICE IS YOURS BLUE T/S XXL (C: 0-1-3)</t>
  </si>
  <si>
    <t>MAR121536</t>
  </si>
  <si>
    <t>IRON MAN NOUVEAU WHITE T/S MED (C: 0-1-3)</t>
  </si>
  <si>
    <t>MAR121537</t>
  </si>
  <si>
    <t>IRON MAN NOUVEAU WHITE T/S LG (C: 0-1-3)</t>
  </si>
  <si>
    <t>MAR121538</t>
  </si>
  <si>
    <t>IRON MAN NOUVEAU WHITE T/S XL (C: 0-1-3)</t>
  </si>
  <si>
    <t>MAR121539</t>
  </si>
  <si>
    <t>IRON MAN NOUVEAU WHITE T/S XXL (C: 0-1-3)</t>
  </si>
  <si>
    <t>MAR121540</t>
  </si>
  <si>
    <t>2000 AD SAVAGE LOGO BLK T/S SM (C: 0-1-3)</t>
  </si>
  <si>
    <t>MAR121541</t>
  </si>
  <si>
    <t>2000 AD SAVAGE LOGO BLK T/S MED (C: 0-1-3)</t>
  </si>
  <si>
    <t>MAR121542</t>
  </si>
  <si>
    <t>2000 AD SAVAGE LOGO BLK T/S LG (C: 0-1-3)</t>
  </si>
  <si>
    <t>MAR121543</t>
  </si>
  <si>
    <t>2000 AD SAVAGE LOGO BLK T/S XL (C: 0-1-3)</t>
  </si>
  <si>
    <t>Page: 373</t>
  </si>
  <si>
    <t>MAR121544</t>
  </si>
  <si>
    <t>JUDGE DREDD LEAGUE OF FATTIES GREY HEATHER T/S SM (C: 0-1-3)</t>
  </si>
  <si>
    <t>MAR121545</t>
  </si>
  <si>
    <t>JUDGE DREDD LEAGUE OF FATTIES GREY HEATHER T/S MED (C: 0-1-3</t>
  </si>
  <si>
    <t>MAR121546</t>
  </si>
  <si>
    <t>JUDGE DREDD LEAGUE OF FATTIES GREY HEATHER T/S LG (C: 0-1-3)</t>
  </si>
  <si>
    <t>MAR121547</t>
  </si>
  <si>
    <t>JUDGE DREDD LEAGUE OF FATTIES GREY HEATHER T/S XL (C: 0-1-3)</t>
  </si>
  <si>
    <t>MAR121548</t>
  </si>
  <si>
    <t>KINGDOM HEARTS ICONIC SLANT WHITE T/S SM (C: 0-1-3)</t>
  </si>
  <si>
    <t>MAR121549</t>
  </si>
  <si>
    <t>KINGDOM HEARTS ICONIC SLANT WHITE T/S MED (C: 0-1-3)</t>
  </si>
  <si>
    <t>MAR121550</t>
  </si>
  <si>
    <t>KINGDOM HEARTS ICONIC SLANT WHITE T/S LG (C: 0-1-3)</t>
  </si>
  <si>
    <t>MAR121551</t>
  </si>
  <si>
    <t>KINGDOM HEARTS ICONIC SLANT WHITE T/S XL (C: 0-1-3)</t>
  </si>
  <si>
    <t>MAR121552</t>
  </si>
  <si>
    <t>LENORE MONKEY MAGNET PINK T/S MED (C: 0-1-3)</t>
  </si>
  <si>
    <t>MAR121553</t>
  </si>
  <si>
    <t>LENORE MONKEY MAGNET PINK T/S LG (C: 0-1-3)</t>
  </si>
  <si>
    <t>MAR121554</t>
  </si>
  <si>
    <t>LENORE MONKEY MAGNET PINK T/S XL (C: 0-1-3)</t>
  </si>
  <si>
    <t>MAR121555</t>
  </si>
  <si>
    <t>LENORE MONKEY MAGNET PINK JRS T/S SM (C: 0-1-3)</t>
  </si>
  <si>
    <t>MAR121556</t>
  </si>
  <si>
    <t>LENORE MONKEY MAGNET PINK JRS T/S MED (C: 0-1-3)</t>
  </si>
  <si>
    <t>MAR121557</t>
  </si>
  <si>
    <t>LENORE MONKEY MAGNET PINK JRS T/S LG (C: 0-1-3)</t>
  </si>
  <si>
    <t>MAR121558</t>
  </si>
  <si>
    <t>LENORE MONKEY MAGNET PINK JRS T/S XL (C: 0-1-3)</t>
  </si>
  <si>
    <t>MAR121559</t>
  </si>
  <si>
    <t>SPIDER-MAN BLACK COSTUME SUBLIMATED T/S MED (C: 0-1-3)</t>
  </si>
  <si>
    <t>MAR121560</t>
  </si>
  <si>
    <t>SPIDER-MAN BLACK COSTUME SUBLIMATED T/S LG (C: 0-1-3)</t>
  </si>
  <si>
    <t>MAR121561</t>
  </si>
  <si>
    <t>SPIDER-MAN BLACK COSTUME SUBLIMATED T/S XL (C: 0-1-3)</t>
  </si>
  <si>
    <t>MAR121562</t>
  </si>
  <si>
    <t>SPIDER-MAN BLACK COSTUME SUBLIMATED T/S XXL (C: 0-1-3)</t>
  </si>
  <si>
    <t>MAR121563</t>
  </si>
  <si>
    <t>MY LITTLE PONY UNITE THE HERD TURQUOISE T/S SM (C: 0-1-3)</t>
  </si>
  <si>
    <t>MAR121564</t>
  </si>
  <si>
    <t>MY LITTLE PONY UNITE THE HERD TURQUOISE T/S MED (C: 0-1-3)</t>
  </si>
  <si>
    <t>MAR121565</t>
  </si>
  <si>
    <t>MY LITTLE PONY UNITE THE HERD TURQUOISE T/S LG (C: 0-1-3)</t>
  </si>
  <si>
    <t>MAR121566</t>
  </si>
  <si>
    <t>MY LITTLE PONY UNITE THE HERD TURQUOISE T/S XL (C: 0-1-3)</t>
  </si>
  <si>
    <t>MAR121567</t>
  </si>
  <si>
    <t>SW HIGH NOON RED T/S MED (C: 0-1-3)</t>
  </si>
  <si>
    <t>MAR121568</t>
  </si>
  <si>
    <t>SW HIGH NOON RED T/S LG (C: 0-1-3)</t>
  </si>
  <si>
    <t>MAR121569</t>
  </si>
  <si>
    <t>SW HIGH NOON RED T/S XL (C: 0-1-3)</t>
  </si>
  <si>
    <t>MAR121570</t>
  </si>
  <si>
    <t>SW HIGH NOON RED T/S XXL (C: 0-1-3)</t>
  </si>
  <si>
    <t>MAR121571</t>
  </si>
  <si>
    <t>TRANSFORMERS KEEP CALM HAIL MEGATRON RED T/S MED (C: 0-1-3)</t>
  </si>
  <si>
    <t>MAR121572</t>
  </si>
  <si>
    <t>TRANSFORMERS KEEP CALM HAIL MEGATRON RED T/S LG (C: 0-1-3)</t>
  </si>
  <si>
    <t>MAR121573</t>
  </si>
  <si>
    <t>TRANSFORMERS KEEP CALM HAIL MEGATRON RED T/S XL (C: 0-1-3)</t>
  </si>
  <si>
    <t>MAR121574</t>
  </si>
  <si>
    <t>TRANSFORMERS KEEP CALM HAIL MEGATRON RED T/S XXL (C: 0-1-3)</t>
  </si>
  <si>
    <t>Page: 374</t>
  </si>
  <si>
    <t>MAR121575</t>
  </si>
  <si>
    <t>MAR121576</t>
  </si>
  <si>
    <t>MAR121577</t>
  </si>
  <si>
    <t>MAR121578</t>
  </si>
  <si>
    <t>MAR121579</t>
  </si>
  <si>
    <t>MARVEL X TOKIDOKI AVENGERS ROCK T/S SM (C: 1-1-4)</t>
  </si>
  <si>
    <t>MAR121580</t>
  </si>
  <si>
    <t>MARVEL X TOKIDOKI AVENGERS ROCK T/S MED (C: 1-1-4)</t>
  </si>
  <si>
    <t>MAR121581</t>
  </si>
  <si>
    <t>MARVEL X TOKIDOKI AVENGERS ROCK T/S LG (C: 1-1-4)</t>
  </si>
  <si>
    <t>MAR121582</t>
  </si>
  <si>
    <t>MARVEL X TOKIDOKI AVENGERS ROCK T/S XL (C: 1-1-4)</t>
  </si>
  <si>
    <t>MAR121583</t>
  </si>
  <si>
    <t>MARVEL X TOKIDOKI WOLVERINE DASH T/S SM (C: 1-1-4)</t>
  </si>
  <si>
    <t>MAR121584</t>
  </si>
  <si>
    <t>MARVEL X TOKIDOKI WOLVERINE DASH T/S MED (C: 1-1-4)</t>
  </si>
  <si>
    <t>MAR121585</t>
  </si>
  <si>
    <t>MARVEL X TOKIDOKI WOLVERINE DASH T/S LG (C: 1-1-4)</t>
  </si>
  <si>
    <t>MAR121586</t>
  </si>
  <si>
    <t>MARVEL X TOKIDOKI WOLVERINE DASH T/S XL (C: 1-1-4)</t>
  </si>
  <si>
    <t>MAR121587</t>
  </si>
  <si>
    <t>MARVEL X TOKIDOKI SUNSET SURFER JRS T/S SM (C: 1-1-4)</t>
  </si>
  <si>
    <t>MAR121588</t>
  </si>
  <si>
    <t>MARVEL X TOKIDOKI SUNSET SURFER JRS T/S MED (C: 1-1-4)</t>
  </si>
  <si>
    <t>MAR121589</t>
  </si>
  <si>
    <t>MARVEL X TOKIDOKI SUNSET SURFER JRS T/S LG (C: 1-1-4)</t>
  </si>
  <si>
    <t>MAR121590</t>
  </si>
  <si>
    <t>MARVEL X TOKIDOKI SUNSET SURFER JRS T/S XL (C: 1-1-4)</t>
  </si>
  <si>
    <t>MAR121591</t>
  </si>
  <si>
    <t>MARVEL X TOKIDOKI ARMORED T/S SM (C: 1-1-4)</t>
  </si>
  <si>
    <t>MAR121592</t>
  </si>
  <si>
    <t>MARVEL X TOKIDOKI ARMORED T/S MED (C: 1-1-4)</t>
  </si>
  <si>
    <t>MAR121593</t>
  </si>
  <si>
    <t>MARVEL X TOKIDOKI ARMORED T/S LG (C: 1-1-4)</t>
  </si>
  <si>
    <t>MAR121594</t>
  </si>
  <si>
    <t>MARVEL X TOKIDOKI ARMORED T/S XL (C: 1-1-4)</t>
  </si>
  <si>
    <t>MAR121595</t>
  </si>
  <si>
    <t>MARVEL X TOKIDOKI IRON COMICS SNAPBACK CAP (C: 1-1-4)</t>
  </si>
  <si>
    <t>MAR121596</t>
  </si>
  <si>
    <t>AMAZING SPIDER-MAN MOVIE STATUE (C: 1-1-4)</t>
  </si>
  <si>
    <t>MAR121597</t>
  </si>
  <si>
    <t>AMAZING SPIDER-MAN MOVIE SPIDER-MAN BUST (C: 1-1-4)</t>
  </si>
  <si>
    <t>MAR121598</t>
  </si>
  <si>
    <t>AMAZING SPIDER-MAN MOVIE LIZARD BUST (C: 1-1-4)</t>
  </si>
  <si>
    <t>MAR121599</t>
  </si>
  <si>
    <t>AMAZING SPIDER-MAN MOVIE PROTO SPIDER-MAN BUST (C: 1-1-4)</t>
  </si>
  <si>
    <t>MAR121600</t>
  </si>
  <si>
    <t>MARVEL MINIMATES SERIES 46 ASST (C: 1-1-4)</t>
  </si>
  <si>
    <t>MAR121601</t>
  </si>
  <si>
    <t>MARVEL SELECT AVENGERS MOVIE IRON MAN MK VI AF (C: 0-1-4)</t>
  </si>
  <si>
    <t>MAR121602</t>
  </si>
  <si>
    <t>MARVEL SELECT AVENGERS MOVIE IRON MAN MK VI AF CS (C: 0-1-4)</t>
  </si>
  <si>
    <t>MAR121603</t>
  </si>
  <si>
    <t>MARVEL SELECT ULTRON AF (C: 0-1-4)</t>
  </si>
  <si>
    <t>MAR121604</t>
  </si>
  <si>
    <t>MARVEL SELECT ULTRON AF CS (C: 0-1-4)</t>
  </si>
  <si>
    <t>MAR121605</t>
  </si>
  <si>
    <t>UNIVERSAL MONSTERS HUNCHBACK MINIMATES BOX SET (C: 1-1-4)</t>
  </si>
  <si>
    <t>MAR121606</t>
  </si>
  <si>
    <t>UNIVERSAL MONSTERS MUMMY MINIMATES BOX SET (C: 1-1-4)</t>
  </si>
  <si>
    <t>MAR121607</t>
  </si>
  <si>
    <t>MINIMATES CARRY CASE W/PIRATE MINIMATE (O/A) (C: 1-1-4)</t>
  </si>
  <si>
    <t>MAR121608</t>
  </si>
  <si>
    <t>MINIMATES MAX SERIES 1 BOX SET (O/A) (C: 1-1-4)</t>
  </si>
  <si>
    <t>MAR121609</t>
  </si>
  <si>
    <t>MINIMATES MAX VEHICLE STEALTH JET (JUL108201) (C: 0-1-4)</t>
  </si>
  <si>
    <t>MAR121610</t>
  </si>
  <si>
    <t>MINIMATES SERIES 2 VEHICLE ASST (O/A) (C: 1-1-4)</t>
  </si>
  <si>
    <t>MAR121611</t>
  </si>
  <si>
    <t>MINIMATES SERIES 3 VEHICLE ASST (O/A) (C: 1-1-4)</t>
  </si>
  <si>
    <t>MAR121612</t>
  </si>
  <si>
    <t>VENTURE BROS 8-IN SERIES 8 AF ASST (Net) (C: 1-1-4)</t>
  </si>
  <si>
    <t>MAR121613</t>
  </si>
  <si>
    <t>FUTURAMA ENCORE COLLECTION 2 AF ASST (C: 1-1-4)</t>
  </si>
  <si>
    <t>MAR121614</t>
  </si>
  <si>
    <t>AVENGERS HERO 8-IN AF ASST 201202 (Net) (C: 1-1-3)</t>
  </si>
  <si>
    <t>MAR121615</t>
  </si>
  <si>
    <t>HW HERITAGE 1989 BATMAN 1/18 BATMOBILE DIE-CAST (C: 1-1-4)</t>
  </si>
  <si>
    <t>MAR121616</t>
  </si>
  <si>
    <t>TWILIGHT ZONE 8-IN SERIES 7 AF ASST (Net) (C: 1-1-4)</t>
  </si>
  <si>
    <t>MAR121617</t>
  </si>
  <si>
    <t>GRIMM FAIRY TALES ALICE LIDDLE AF CS (C: 0-1-4)</t>
  </si>
  <si>
    <t>MAR121618</t>
  </si>
  <si>
    <t>DC UNIVERSE AS WV 1 BATMAN BEYOND AF (C: 1-1-4)</t>
  </si>
  <si>
    <t>MAR121619</t>
  </si>
  <si>
    <t>DC UNIVERSE AS WV 1 FLASHPOINT PLASTIC MAN AF (C: 1-1-4)</t>
  </si>
  <si>
    <t>MAR121620</t>
  </si>
  <si>
    <t>DC UNIVERSE AS WV 1 LARFLEEZE AF (C: 1-1-4)</t>
  </si>
  <si>
    <t>MAR121621</t>
  </si>
  <si>
    <t>DC UNIVERSE AS WV 1 SUPERBOY PRIME AF (C: 1-1-4)</t>
  </si>
  <si>
    <t>MAR121622</t>
  </si>
  <si>
    <t>MR POTATO HEAD DC SPUDS BATMAN DARK KNIGHT (C: 1-1-3)</t>
  </si>
  <si>
    <t>MAR121623</t>
  </si>
  <si>
    <t>BOTS MINI FIG 20PC BMB DS (C: 1-1-3)</t>
  </si>
  <si>
    <t>MAR121624</t>
  </si>
  <si>
    <t>FLY GUYS ENAMEL ZIPPER PULL 100PC BMB DS (C: 1-1-3)</t>
  </si>
  <si>
    <t>MAR121625</t>
  </si>
  <si>
    <t>SIMPSONS MATT GROENING VINYL FIG (C: 1-1-3)</t>
  </si>
  <si>
    <t>MAR121626</t>
  </si>
  <si>
    <t>FUTURAMA MINI FIG 16PC BMB DISP (O/A) (C: 0-1-3)</t>
  </si>
  <si>
    <t>MAR121627</t>
  </si>
  <si>
    <t>SIMPSONS MINI FIG 20PC BMB DISP SER 02 (DEC101455) (C: 1-1-3</t>
  </si>
  <si>
    <t>MAR121628</t>
  </si>
  <si>
    <t>TOKIDOKI ROYAL PRIDE MINI FIG 16PC BMB DS (C: 1-1-3)</t>
  </si>
  <si>
    <t>MAR121629</t>
  </si>
  <si>
    <t>TOKIDOKI UNICORNO MINI FIG 24PC BMB DS (APR111742) (C: 1-1-3</t>
  </si>
  <si>
    <t>MAR121630</t>
  </si>
  <si>
    <t>DR WHO CYBERLEADER &amp; THE MASTER 8-IN AF ASST (Net) (C: 1-1-4</t>
  </si>
  <si>
    <t>MAR121631</t>
  </si>
  <si>
    <t>LIVING DEAD DOLLS SERIES 23 ASST (C: 0-1-4)</t>
  </si>
  <si>
    <t>MAR121632</t>
  </si>
  <si>
    <t>BRICKJOURNAL #19 (C: 0-1-2)</t>
  </si>
  <si>
    <t>MAR121633</t>
  </si>
  <si>
    <t>LEGO MINIFIGURE DISPLAY CASE SMALL (Net) (C: 1-1-3)</t>
  </si>
  <si>
    <t>MAR121634</t>
  </si>
  <si>
    <t>LEGO MINIFIGURE DISPLAY CASE LARGE (Net) (C: 1-1-3)</t>
  </si>
  <si>
    <t>MAR121635</t>
  </si>
  <si>
    <t>LEGO ATLANTIS DEEP SEA RAIDER SET (Net) (O/A) (C: 1-1-0)</t>
  </si>
  <si>
    <t>MAR121636</t>
  </si>
  <si>
    <t>LEGO CHAMPION GAME (Net) (O/A) (C: 1-1-0)</t>
  </si>
  <si>
    <t>MAR121637</t>
  </si>
  <si>
    <t>LEGO HEROICA CASTLE OF FORTAAN GAME (Net) (O/A) (C: 1-1-3)</t>
  </si>
  <si>
    <t>MAR121638</t>
  </si>
  <si>
    <t>LEGO POTC ISLA DE LA MUERTA SET (Net) (O/A) (C: 1-1-0)</t>
  </si>
  <si>
    <t>MAR121639</t>
  </si>
  <si>
    <t>LEGO SW DARTH MAUL SITH INFILTRATOR SET (Net) (O/A) (C: 1-1-</t>
  </si>
  <si>
    <t>MAR121640</t>
  </si>
  <si>
    <t>LEGO SW SITH NIGHTSPEEDER SET (Net) (O/A) (C: 1-1-0)</t>
  </si>
  <si>
    <t>MAR121641</t>
  </si>
  <si>
    <t>TMP MLB SERIES 30 AF ASST (Net) (C: 1-1-3)</t>
  </si>
  <si>
    <t>MAR121642</t>
  </si>
  <si>
    <t>TMP MLB SERIES 30 ALBERT PUJOLS AF CS (Net) (C: 1-1-3)</t>
  </si>
  <si>
    <t>MAR121643</t>
  </si>
  <si>
    <t>TMP MLB SERIES 30 BRIAN WILSON AF CS (Net) (C: 1-1-3)</t>
  </si>
  <si>
    <t>MAR121644</t>
  </si>
  <si>
    <t>TMP MLB SERIES 30 CURTIS GRANDERSON AF CS (Net) (C: 1-1-3)</t>
  </si>
  <si>
    <t>MAR121645</t>
  </si>
  <si>
    <t>TMP MLB SERIES 30 JACOBY ELLSBURY AF CS (Net) (C: 1-1-3)</t>
  </si>
  <si>
    <t>MAR121646</t>
  </si>
  <si>
    <t>TMP MLB SERIES 30 PRINCE FIELDER AF CS (Net) (C: 1-1-3)</t>
  </si>
  <si>
    <t>MAR121647</t>
  </si>
  <si>
    <t>TMP MLB SERIES 30 VERLANDER AF CS (Net) (C: 1-1-3)</t>
  </si>
  <si>
    <t>MAR121648</t>
  </si>
  <si>
    <t>PREDATORS 7-IN AF SERIES 5 ASST (C: 1-1-3)</t>
  </si>
  <si>
    <t>MAR121649</t>
  </si>
  <si>
    <t>TWILIGHT ZONE TALKY TINA DOLL REPLICA CASE (Net) (C: 0-1-2)</t>
  </si>
  <si>
    <t>MAR121650</t>
  </si>
  <si>
    <t>BEATLES FAMOUS COVERS 1/36 DIE-CAST TAXI 4-PC ASST (Net) (C:</t>
  </si>
  <si>
    <t>MAR121651</t>
  </si>
  <si>
    <t>SW CLASS I FLEET VEHICLE ASST 201202 (C: 1-1-3)</t>
  </si>
  <si>
    <t>MAR121652</t>
  </si>
  <si>
    <t>SW CLASS II ATTACK VEHICLE ASST 201202 (C: 1-1-3)</t>
  </si>
  <si>
    <t>MAR121653</t>
  </si>
  <si>
    <t>SW CLONE WARS AF ASST 201202 (C: 1-1-3)</t>
  </si>
  <si>
    <t>MAR121654</t>
  </si>
  <si>
    <t>SW MOVIE LEGENDS AF ASST 201202 (C: 1-1-3)</t>
  </si>
  <si>
    <t>MAR121655</t>
  </si>
  <si>
    <t>SW VINTAGE AF ASST 201204 (C: 1-1-3)</t>
  </si>
  <si>
    <t>MAR121656</t>
  </si>
  <si>
    <t>TRANSFORMERS PRIME DLX AF ASST 201202 (C: 1-1-3)</t>
  </si>
  <si>
    <t>MAR121657</t>
  </si>
  <si>
    <t>TRANSFORMERS PRIME VOYAGER AF ASST 201202 (C: 1-1-3)</t>
  </si>
  <si>
    <t>Page: 395</t>
  </si>
  <si>
    <t>MAR121658</t>
  </si>
  <si>
    <t>TRANSFORMERS CYBERVERSE LEGION AF ASST 201202 (C: 1-1-3)</t>
  </si>
  <si>
    <t>MAR121659</t>
  </si>
  <si>
    <t>TRANSFORMERS CYBERVERSE CMNDR AF ASST 201202 (C: 1-1-3)</t>
  </si>
  <si>
    <t>MAR121660</t>
  </si>
  <si>
    <t>TRANSFORMERS BOT SHOTS AF ASST 201202 (C: 1-1-3)</t>
  </si>
  <si>
    <t>MAR121661</t>
  </si>
  <si>
    <t>EARTHWORM JIM 6-IN AF (C: 1-1-4)</t>
  </si>
  <si>
    <t>MAR121662</t>
  </si>
  <si>
    <t>LEFT 4 DEAD DLX BOOMER AF (C: 1-1-3)</t>
  </si>
  <si>
    <t>MAR121663</t>
  </si>
  <si>
    <t>GRAND JESTER ALADDIN GENIE MINI-BUST (C: 0-1-3)</t>
  </si>
  <si>
    <t>MAR121664</t>
  </si>
  <si>
    <t>FFG VALLEJO HER GARDEN STATUE (C: 0-1-4)</t>
  </si>
  <si>
    <t>MAR121665</t>
  </si>
  <si>
    <t>ZOMBIES UNLEASHED OTTO THE PUNK STATUE (C: 0-1-3)</t>
  </si>
  <si>
    <t>MAR121666</t>
  </si>
  <si>
    <t>CAPTAIN AMERICA ACTION STATUE (C: 0-1-4)</t>
  </si>
  <si>
    <t>MAR121667</t>
  </si>
  <si>
    <t>CAPTAIN MARVEL STATUE (C: 0-1-4)</t>
  </si>
  <si>
    <t>MAR121668</t>
  </si>
  <si>
    <t>MARVEL GIRL ORIGINAL STATUE (C: 0-1-4)</t>
  </si>
  <si>
    <t>MAR121669</t>
  </si>
  <si>
    <t>STRONG GUY MINI-BUST (C: 0-1-4)</t>
  </si>
  <si>
    <t>MAR121670</t>
  </si>
  <si>
    <t>INCREDIBLE HULK MODEL KIT (C: 0-1-0)</t>
  </si>
  <si>
    <t>MAR121671</t>
  </si>
  <si>
    <t>1953 WAR O/T WORLDS 1/8 PRE-FINISHED MARTIAN MODEL (C: 1-1-3</t>
  </si>
  <si>
    <t>MAR121672</t>
  </si>
  <si>
    <t>2005 WAR O/T WORLDS 1/144 ALIEN TRIPOD MOD KIT (C: 1-1-3)</t>
  </si>
  <si>
    <t>MAR121673</t>
  </si>
  <si>
    <t>2005 WAR O/T WORLDS 1/8 PRE-FINISHED ALIEN MOD KIT (C: 1-1-3</t>
  </si>
  <si>
    <t>MAR121674</t>
  </si>
  <si>
    <t>SUCKER PUNCH SWEET PEA STATUE (RES) (C: 1-1-3)</t>
  </si>
  <si>
    <t>Page: 401</t>
  </si>
  <si>
    <t>MAR121675</t>
  </si>
  <si>
    <t>RESIDENT EVIL NINJA ALICE 1/6 SCALE STATUE (C: 0-1-4)</t>
  </si>
  <si>
    <t>MAR121676</t>
  </si>
  <si>
    <t>HANNIBAL LECTER 1/6 SCALE STATUE (C: 0-1-4)</t>
  </si>
  <si>
    <t>MAR121677</t>
  </si>
  <si>
    <t>BSG CYLON CENTURION MODEL KIT (C: 0-1-3)</t>
  </si>
  <si>
    <t>MAR121678</t>
  </si>
  <si>
    <t>RELIC 1/12 SCALE KOTHOGA CREATURE MOD KIT (C: 1-1-3)</t>
  </si>
  <si>
    <t>MAR121679</t>
  </si>
  <si>
    <t>ST TOS 1/1000 ENTERPRISE MODEL KIT W/LUNCHBOX (C: 1-1-3)</t>
  </si>
  <si>
    <t>MAR121680</t>
  </si>
  <si>
    <t>STAR TREK 2-PC ADVERSARY MODEL KIT SET (C: 1-1-3)</t>
  </si>
  <si>
    <t>MAR121681</t>
  </si>
  <si>
    <t>ST ENTERPRISE 1701-REFIT 1/1000 SCALE MODEL KIT (NOV091328)</t>
  </si>
  <si>
    <t>MAR121682</t>
  </si>
  <si>
    <t>ST USS RELIANT 1/537 SCALE MODEL KIT (AUG101647) (C: 1-1-3)</t>
  </si>
  <si>
    <t>MAR121683</t>
  </si>
  <si>
    <t>ANIMATED LADIES SPACE ACE KIMBERLY STATUE (C: 0-1-4)</t>
  </si>
  <si>
    <t>MAR121684</t>
  </si>
  <si>
    <t>AVENGERS MOVIE IRON MAN MK VII ARTFX STATUE (RES) (C: 1-1-4)</t>
  </si>
  <si>
    <t>MAR121685</t>
  </si>
  <si>
    <t>SHINING HEARTS ROUNA ANI-STATUE AWAKENING VER (C: 1-1-4)</t>
  </si>
  <si>
    <t>MAR121686</t>
  </si>
  <si>
    <t>FATE STAY NIGHT SABER-SAN LILY PLASTIC MDL KIT (C: 1-1-4)</t>
  </si>
  <si>
    <t>MAR121687</t>
  </si>
  <si>
    <t>ANOHANA NARUKO ANJO ANI-STATUE (C: 1-1-4)</t>
  </si>
  <si>
    <t>MAR121688</t>
  </si>
  <si>
    <t>SUPER ROBOT WARS BRASTA PLASTIC MDL KIT (C: 1-1-4)</t>
  </si>
  <si>
    <t>MAR121689</t>
  </si>
  <si>
    <t>KING OF BRAVES GAO GAI GAR STAR D-STYLE MDL KIT (C: 1-1-4)</t>
  </si>
  <si>
    <t>MAR121690</t>
  </si>
  <si>
    <t>KING OF BRAVES GOLDYMARG PTS SET D-STYLE MDL KIT (C: 1-1-4)</t>
  </si>
  <si>
    <t>MAR121691</t>
  </si>
  <si>
    <t>AC FOR ANSWER BFF 063AN AMBIENT PLASTIC MDL KIT (C: 1-1-4)</t>
  </si>
  <si>
    <t>MAR121692</t>
  </si>
  <si>
    <t>YOTSUBATO DANTO PLASTIC MDL KIT (C: 1-1-4)</t>
  </si>
  <si>
    <t>MAR121693</t>
  </si>
  <si>
    <t>PHANTASY STAR ONLINE RASCAEL YB VER MDL KIT (C: 1-1-4)</t>
  </si>
  <si>
    <t>MAR121694</t>
  </si>
  <si>
    <t>RAYSTORM R-GRAY 1 EXTRA PLASTIC MDL KIT (C: 1-1-4)</t>
  </si>
  <si>
    <t>MAR121695</t>
  </si>
  <si>
    <t>MADO KING GRANZORT SUPER AQUA BEAT VAR ACT AF (C: 1-1-4)</t>
  </si>
  <si>
    <t>MAR121696</t>
  </si>
  <si>
    <t>MADO KING GRANZORT SUPER SUPER GRANZORT ACT AF (C: 1-1-4)</t>
  </si>
  <si>
    <t>MAR121697</t>
  </si>
  <si>
    <t>COBRA THE SPACE PIRATE RUGBALL STATUE (C: 1-1-3)</t>
  </si>
  <si>
    <t>MAR121698</t>
  </si>
  <si>
    <t>DOG DAYS MIRUHIOHRE-F-BISUKOTTI PVC FIG (C: 1-1-4)</t>
  </si>
  <si>
    <t>MAR121699</t>
  </si>
  <si>
    <t>RUROUNI KENSHIN KENSHIN HIMURA FIGUARTS ZERO (Net) (C: 1-1-3</t>
  </si>
  <si>
    <t>MAR121700</t>
  </si>
  <si>
    <t>SAMURAI X SHISHIO MAKATO GEM PVC FIG (C: 1-1-4)</t>
  </si>
  <si>
    <t>MAR121701</t>
  </si>
  <si>
    <t>TIGER &amp; BUNNY CHARA FORTUNE MINI FIG 18PC DS (C: 1-1-4)</t>
  </si>
  <si>
    <t>MAR121702</t>
  </si>
  <si>
    <t>TIGER &amp; BUNNY WILD TIGER S.H.FIGUARTS AF (Net) (C: 1-1-3)</t>
  </si>
  <si>
    <t>MAR121703</t>
  </si>
  <si>
    <t>TIGER &amp; BUNNY BARNABY BROOKS S.H.FIGUARTS AF (Net) (C: 1-1-3</t>
  </si>
  <si>
    <t>MAR121704</t>
  </si>
  <si>
    <t>TIGER &amp; BUNNY OFF SHOT ED DP 10PC DS (Net) (C: 1-1-3)</t>
  </si>
  <si>
    <t>MAR121705</t>
  </si>
  <si>
    <t>DOCTOR WHO 8TH DOCTOR MAXI BUST (C: 1-1-4)</t>
  </si>
  <si>
    <t>MAR121706</t>
  </si>
  <si>
    <t>DOCTOR WHO PATRICK TROUGHTON SIG STATUE (O/A) (C: 1-1-4)</t>
  </si>
  <si>
    <t>Page: 409</t>
  </si>
  <si>
    <t>MAR121707</t>
  </si>
  <si>
    <t>DOCTOR WHO KEEPER OF TRAKEN AF SET (C: 1-1-4)</t>
  </si>
  <si>
    <t>MAR121708</t>
  </si>
  <si>
    <t>DOCTOR WHO DAVROS &amp; DESTROYED IMP DALEK AF 2PK (C: 1-1-4)</t>
  </si>
  <si>
    <t>MAR121709</t>
  </si>
  <si>
    <t>DOCTOR WHO PERI &amp; ROGUE CYBERMAN AF 2PK (C: 1-1-4)</t>
  </si>
  <si>
    <t>MAR121710</t>
  </si>
  <si>
    <t>DOCTOR WHO FLESH BOWL FIGURE CREATOR (C: 1-1-4)</t>
  </si>
  <si>
    <t>MAR121711</t>
  </si>
  <si>
    <t>DOCTOR WHO DALEK FLASHLIGHT KEYCHAIN (C: 1-1-3)</t>
  </si>
  <si>
    <t>MAR121712</t>
  </si>
  <si>
    <t>DOCTOR WHO ADIPOSE PLUSH (APR111881) (C: 1-1-3)</t>
  </si>
  <si>
    <t>MAR121713</t>
  </si>
  <si>
    <t>DOCTOR WHO MINI TALKING PLUSH 16PC DS (C: 1-1-3)</t>
  </si>
  <si>
    <t>MAR121714</t>
  </si>
  <si>
    <t>DOCTOR WHO 11TH DR SONIC SCREWDRIVER FLASHLIGHT (C: 1-1-3)</t>
  </si>
  <si>
    <t>MAR121715</t>
  </si>
  <si>
    <t>DOCTOR WHO 10TH DR SONIC SCREWDRIVER FLASHLIGHT (C: 1-1-3)</t>
  </si>
  <si>
    <t>MAR121716</t>
  </si>
  <si>
    <t>DOCTOR WHO 4TH DOCTOR SONIC SCREWDRIVER (JUN111935) (C: 1-1-</t>
  </si>
  <si>
    <t>MAR121717</t>
  </si>
  <si>
    <t>DOCTOR WHO FUTURE SONIC SCREWDRIVER (APR111879) (C: 1-1-3)</t>
  </si>
  <si>
    <t>MAR121718</t>
  </si>
  <si>
    <t>DOCTOR WHO 11TH DOCTOR DIECAST SONIC SCREWDRIVER (C: 1-1-4)</t>
  </si>
  <si>
    <t>MAR121719</t>
  </si>
  <si>
    <t>CIXI STATUE T2 BLACK VER (C: 1-1-4)</t>
  </si>
  <si>
    <t>MAR121720</t>
  </si>
  <si>
    <t>CIXI STATUE T2 RED VER (C: 1-1-4)</t>
  </si>
  <si>
    <t>MAR121721</t>
  </si>
  <si>
    <t>MANDY STATUE (C: 1-1-4)</t>
  </si>
  <si>
    <t>MAR121722</t>
  </si>
  <si>
    <t>FF TRADING ARTS KAI MINI CLOUD FIG (C: 1-1-4)</t>
  </si>
  <si>
    <t>MAR121723</t>
  </si>
  <si>
    <t>FF TRADING ARTS KAI MINI SQUALL FIG (C: 1-1-4)</t>
  </si>
  <si>
    <t>MAR121724</t>
  </si>
  <si>
    <t>FF TRADING ARTS KAI MINI YUNA FIG (C: 1-1-4)</t>
  </si>
  <si>
    <t>MAR121725</t>
  </si>
  <si>
    <t>FF TRAVEL TUMBLER CLOUD (C: 1-1-4)</t>
  </si>
  <si>
    <t>MAR121726</t>
  </si>
  <si>
    <t>FF TRAVEL TUMBLER SEPHIROTH (C: 1-1-4)</t>
  </si>
  <si>
    <t>MAR121727</t>
  </si>
  <si>
    <t>FF TRAVEL TUMBLER LIGHTNING (C: 1-1-4)</t>
  </si>
  <si>
    <t>MAR121728</t>
  </si>
  <si>
    <t>FF TRAVEL TUMBLER 25TH ANNIVERSARY LOGO (C: 1-1-4)</t>
  </si>
  <si>
    <t>MAR121729</t>
  </si>
  <si>
    <t>FF TRAVEL TUMBLER CHOCOBO (C: 1-1-4)</t>
  </si>
  <si>
    <t>MAR121730</t>
  </si>
  <si>
    <t>GODZILLA S.H.MONSTER ARTS AF (Net) (O/A) (C: 1-1-4)</t>
  </si>
  <si>
    <t>MAR121731</t>
  </si>
  <si>
    <t>ROBOT SPIRITS MSG NU GUNDAM AF (Net) (C: 1-1-3)</t>
  </si>
  <si>
    <t>MAR121732</t>
  </si>
  <si>
    <t>DAYDREAM COLL VOL 2 HRT MARI PVC FIG REAL VER (C: 1-1-4)</t>
  </si>
  <si>
    <t>MAR121733</t>
  </si>
  <si>
    <t>DAYDREAM COLL VOL 2 HRT MARI PVC FIG MANGA VER (C: 1-1-4)</t>
  </si>
  <si>
    <t>MAR121734</t>
  </si>
  <si>
    <t>ONE PIECE POP PEPO STUFFED COLL PLUSH (C: 1-1-4)</t>
  </si>
  <si>
    <t>MAR121735</t>
  </si>
  <si>
    <t>ONE PIECE POP GOD PRINCESS MERONA EX MODEL PVC FIG (C: 1-1-4</t>
  </si>
  <si>
    <t>MAR121736</t>
  </si>
  <si>
    <t>ONE PIECE POP GEKKO MORIAH EX MODEL PVC FIG (C: 1-1-4)</t>
  </si>
  <si>
    <t>MAR121737</t>
  </si>
  <si>
    <t>ONE PIECE PERONA FIGUARTS ZERO (Net) (C: 1-1-3)</t>
  </si>
  <si>
    <t>MAR121738</t>
  </si>
  <si>
    <t>ONE PIECE GECKO MORIAH FIGUARTS ZERO (Net) (C: 1-1-3)</t>
  </si>
  <si>
    <t>MAR121739</t>
  </si>
  <si>
    <t>ONE PIECE HEROINE HALF AGE CHAR 8PC DS (Net) (C: 1-1-3)</t>
  </si>
  <si>
    <t>MAR121740</t>
  </si>
  <si>
    <t>ST DR LEONARD MCCOY MAXI BUST (C: 1-1-4)</t>
  </si>
  <si>
    <t>MAR121741</t>
  </si>
  <si>
    <t>SW DARTH MAUL 15IN TALKING PLUSH (C: 1-1-4)</t>
  </si>
  <si>
    <t>MAR121742</t>
  </si>
  <si>
    <t>SW DARTH VADER 15IN TALKING PLUSH (O/A) (C: 1-1-3)</t>
  </si>
  <si>
    <t>MAR121743</t>
  </si>
  <si>
    <t>SW SOUND BLASTER VOICE KEYCHAIN (C: 1-1-3)</t>
  </si>
  <si>
    <t>Page: 414</t>
  </si>
  <si>
    <t>MAR121744</t>
  </si>
  <si>
    <t>SW YODA 21IN STATUE (C: 1-1-3)</t>
  </si>
  <si>
    <t>MAR121745</t>
  </si>
  <si>
    <t>SRC GAOGAIGAR BIG VOLFOGG AF (Net) (C: 1-1-3)</t>
  </si>
  <si>
    <t>MAR121746</t>
  </si>
  <si>
    <t>KAMEN RIDER ZOLDA S.H.FIGUARTS AF (Net) (C: 1-1-3)</t>
  </si>
  <si>
    <t>MAR121747</t>
  </si>
  <si>
    <t>JINGAIMAKYO IGNIS PVC FIG (C: 1-1-4)</t>
  </si>
  <si>
    <t>MAR121748</t>
  </si>
  <si>
    <t>VANQUISH PLAY ARTS KAI SAM GIDEON AF (C: 1-1-4)</t>
  </si>
  <si>
    <t>MAR121749</t>
  </si>
  <si>
    <t>VANQUISH PLAY ARTS KAI BOGEY AF (C: 1-1-4)</t>
  </si>
  <si>
    <t>MAR121750</t>
  </si>
  <si>
    <t>ROBOT WEAR 3 LAWS CHILI RED T/S MED (C: 0-1-3)</t>
  </si>
  <si>
    <t>MAR121751</t>
  </si>
  <si>
    <t>ROBOT WEAR 3 LAWS CHILI RED T/S LG (C: 0-1-3)</t>
  </si>
  <si>
    <t>MAR121752</t>
  </si>
  <si>
    <t>ROBOT WEAR 3 LAWS CHILI RED T/S XL (C: 0-1-3)</t>
  </si>
  <si>
    <t>MAR121753</t>
  </si>
  <si>
    <t>ROBOT WEAR 3 LAWS CHILI RED T/S XXL (C: 0-1-3)</t>
  </si>
  <si>
    <t>MAR121754</t>
  </si>
  <si>
    <t>ROBOT WEAR OBEY NAVY BLUE T/S MED (C: 0-1-3)</t>
  </si>
  <si>
    <t>MAR121755</t>
  </si>
  <si>
    <t>ROBOT WEAR OBEY NAVY BLUE T/S LG (C: 0-1-3)</t>
  </si>
  <si>
    <t>MAR121756</t>
  </si>
  <si>
    <t>ROBOT WEAR OBEY NAVY BLUE T/S XL (C: 0-1-3)</t>
  </si>
  <si>
    <t>MAR121757</t>
  </si>
  <si>
    <t>ROBOT WEAR OBEY NAVY BLUE T/S XXL (C: 0-1-3)</t>
  </si>
  <si>
    <t>MAR121758</t>
  </si>
  <si>
    <t>DOCTOR WHO TARDIS LUNCHBOX (Net) (O/A) (C: 1-1-4)</t>
  </si>
  <si>
    <t>MAR121759</t>
  </si>
  <si>
    <t>DOCTOR WHO TRUST ME IM THE DOCTOR MUG (C: 0-1-3)</t>
  </si>
  <si>
    <t>MAR121760</t>
  </si>
  <si>
    <t>DOCTOR WHO DALEK TO VICTORY MUG (C: 0-1-3)</t>
  </si>
  <si>
    <t>MAR121761</t>
  </si>
  <si>
    <t>STAR TREK BOTTLE OPENER TIN GIFT SET (O/A) (C: 1-1-3)</t>
  </si>
  <si>
    <t>MAR121762</t>
  </si>
  <si>
    <t>TRU BLOOD SODA PLASTIC BOTTLE 6-PACK (Net) (C: 1-1-3)</t>
  </si>
  <si>
    <t>MAR121763</t>
  </si>
  <si>
    <t>TRUE BLOOD LOGO PINT GLASS (O/A) (C: 0-1-3)</t>
  </si>
  <si>
    <t>MAR121764</t>
  </si>
  <si>
    <t>TRUE BLOOD LOGO BEER MUG (O/A) (C: 0-1-3)</t>
  </si>
  <si>
    <t>MAR121765</t>
  </si>
  <si>
    <t>TRUE BLOOD LOGO MUG (O/A) (C: 0-1-3)</t>
  </si>
  <si>
    <t>MAR121766</t>
  </si>
  <si>
    <t>PEZ AMAZING SPIDER-MAN MOVIE BLISTER PACK ASST (Net) (C: 1-1</t>
  </si>
  <si>
    <t>MAR121767</t>
  </si>
  <si>
    <t>PEZ DC COMICS BATMAN BLISTER PACK ASST (Net) (C: 1-1-2)</t>
  </si>
  <si>
    <t>MAR121768</t>
  </si>
  <si>
    <t>POP DARK KNIGHT RISES BATMAN VINYL FIGURE (C: 1-1-3)</t>
  </si>
  <si>
    <t>MAR121769</t>
  </si>
  <si>
    <t>POP DARK KNIGHT RISES BANE VINYL FIGURE (C: 1-1-3)</t>
  </si>
  <si>
    <t>MAR121770</t>
  </si>
  <si>
    <t>POP DARK KNIGHT RISES CATWOMAN VINYL FIGURE (C: 1-1-3)</t>
  </si>
  <si>
    <t>MAR121771</t>
  </si>
  <si>
    <t>DARK KNIGHT RISES BATMAN WACKY WOBBLER (C: 1-1-3) (C: 1-1-3)</t>
  </si>
  <si>
    <t>MAR121772</t>
  </si>
  <si>
    <t>DARK KNIGHT RISES BANE WACKY WOBBLER (C: 1-1-3)</t>
  </si>
  <si>
    <t>MAR121773</t>
  </si>
  <si>
    <t>DARK KNIGHT RISES BATMAN 7 INCH PLUSH (C: 1-1-3)</t>
  </si>
  <si>
    <t>MAR121774</t>
  </si>
  <si>
    <t>SUPERMAN EMBLEM STEEL RING SIZE 8 (C: 1-1-2)</t>
  </si>
  <si>
    <t>MAR121775</t>
  </si>
  <si>
    <t>SUPERMAN EMBLEM STEEL RING SIZE 9 (C: 1-1-2)</t>
  </si>
  <si>
    <t>MAR121776</t>
  </si>
  <si>
    <t>SUPERMAN EMBLEM STEEL RING SIZE 10 (C: 1-1-2)</t>
  </si>
  <si>
    <t>MAR121777</t>
  </si>
  <si>
    <t>SUPERMAN EMBLEM STEEL RING SIZE 11 (C: 1-1-2)</t>
  </si>
  <si>
    <t>MAR121778</t>
  </si>
  <si>
    <t>SUPERMAN EMBLEM STEEL RING SIZE 12 (C: 1-1-2)</t>
  </si>
  <si>
    <t>MAR121779</t>
  </si>
  <si>
    <t>GREEN LANTERN GREEN SIGNET RING SIZE 8 (C: 1-1-2)</t>
  </si>
  <si>
    <t>MAR121780</t>
  </si>
  <si>
    <t>GREEN LANTERN GREEN SIGNET RING SIZE 9 (C: 1-1-2)</t>
  </si>
  <si>
    <t>MAR121781</t>
  </si>
  <si>
    <t>GREEN LANTERN GREEN SIGNET RING SIZE 10 (C: 1-1-2)</t>
  </si>
  <si>
    <t>MAR121782</t>
  </si>
  <si>
    <t>GREEN LANTERN GREEN SIGNET RING SIZE 11 (C: 1-1-2)</t>
  </si>
  <si>
    <t>MAR121783</t>
  </si>
  <si>
    <t>GREEN LANTERN GREEN SIGNET RING SIZE 12 (C: 1-1-2)</t>
  </si>
  <si>
    <t>MAR121784</t>
  </si>
  <si>
    <t>GREEN LANTERN LIGHT-UP RING (C: 1-1-2)</t>
  </si>
  <si>
    <t>MAR121785</t>
  </si>
  <si>
    <t>ALFRED E NEUMAN WACKY WOBBLER (C: 1-1-3)</t>
  </si>
  <si>
    <t>MAR121786</t>
  </si>
  <si>
    <t>CAPTAIN AMERICA BUST BANK (O/A) (C: 1-0-2)</t>
  </si>
  <si>
    <t>MAR121787</t>
  </si>
  <si>
    <t>IRON MAN BUST BANK (O/A) (C: 1-0-2)</t>
  </si>
  <si>
    <t>MAR121788</t>
  </si>
  <si>
    <t>THOR BUST BANK (O/A) (C: 1-1-2)</t>
  </si>
  <si>
    <t>MAR121789</t>
  </si>
  <si>
    <t>HULK MOVIE BUST BANK (O/A) (C: 1-1-3)</t>
  </si>
  <si>
    <t>MAR121790</t>
  </si>
  <si>
    <t>THOR HAMMER PEWTER KEYRING (O/A) (C: 1-1-3)</t>
  </si>
  <si>
    <t>MAR121791</t>
  </si>
  <si>
    <t>CAPTAIN AMERICA SHIELD PEWTER KEYRING (O/A) (C: 1-1-3)</t>
  </si>
  <si>
    <t>MAR121792</t>
  </si>
  <si>
    <t>TOON TUMBLERS DEADPOOL PINT GLASS (O/A) (C: 1-1-3)</t>
  </si>
  <si>
    <t>MAR121793</t>
  </si>
  <si>
    <t>HUNGER GAMES MOVIE MOCKINGJAY REPLICA PIN (C: 1-1-3)</t>
  </si>
  <si>
    <t>MAR121794</t>
  </si>
  <si>
    <t>HUNGER GAMES MOVIE MOCKINGJAY NECKLACE (C: 1-1-3)</t>
  </si>
  <si>
    <t>MAR121795</t>
  </si>
  <si>
    <t>HUNGER GAMES MOVIE CAST 6-PC PIN SET (C: 1-1-3)</t>
  </si>
  <si>
    <t>MAR121796</t>
  </si>
  <si>
    <t>HUNGER GAMES MOVIE DISTRICT 12 METAL KEYCHAIN (C: 1-1-3)</t>
  </si>
  <si>
    <t>MAR121797</t>
  </si>
  <si>
    <t>HUNGER GAMES MOVIE DISTRICT 12 CLIP-ON (C: 1-1-3)</t>
  </si>
  <si>
    <t>MAR121798</t>
  </si>
  <si>
    <t>HUNGER GAMES MOVIE DISTRICT 12 MINI-BACKPACK (C: 1-1-3)</t>
  </si>
  <si>
    <t>MAR121799</t>
  </si>
  <si>
    <t>HUNGER GAMES MOVIE KATNISS/LOGO THERMAL MUG (C: 1-1-3)</t>
  </si>
  <si>
    <t>MAR121800</t>
  </si>
  <si>
    <t>HUNGER GAMES MOVIE KATNISS/PEETA THERMAL MUG (C: 1-1-3)</t>
  </si>
  <si>
    <t>MAR121801</t>
  </si>
  <si>
    <t>HUNGER GAMES MOVIE MOCKINGJAY LUNCHBOX (C: 1-1-3)</t>
  </si>
  <si>
    <t>MAR121802</t>
  </si>
  <si>
    <t>HUNGER GAMES MOVIE MAGNETIC BOOKMARK SET (C: 1-1-3)</t>
  </si>
  <si>
    <t>MAR121803</t>
  </si>
  <si>
    <t>E T HEAD KNOCKER (C: 1-1-3)</t>
  </si>
  <si>
    <t>MAR121804</t>
  </si>
  <si>
    <t>MIXO MOTU HE-MAN KOOKY KAN (C: 1-1-3)</t>
  </si>
  <si>
    <t>MAR121805</t>
  </si>
  <si>
    <t>MIXO MOTU SKELETOR KOOKY KAN (C: 1-1-3)</t>
  </si>
  <si>
    <t>MAR121806</t>
  </si>
  <si>
    <t>MIXO MOTU MAN-AT-ARMS KOOKY KAN (C: 1-1-3)</t>
  </si>
  <si>
    <t>MAR121807</t>
  </si>
  <si>
    <t>MIXO MOTU BEAST MAN KOOKY KAN (C: 1-1-3)</t>
  </si>
  <si>
    <t>MAR121808</t>
  </si>
  <si>
    <t>THE BIG LEBOWSKI THE DUDE FUNKY CHUNKY MAGNET (C: 1-1-3)</t>
  </si>
  <si>
    <t>MAR121809</t>
  </si>
  <si>
    <t>THE BIG LEBOWSKI DREAM DUDE FUNKY CHUNKY MAGNET (C: 1-1-3)</t>
  </si>
  <si>
    <t>MAR121810</t>
  </si>
  <si>
    <t>THE BIG LEBOWSKI JESUS FUNKY CHUNKY MAGNET (C: 1-1-3)</t>
  </si>
  <si>
    <t>MAR121811</t>
  </si>
  <si>
    <t>THE BIG LEBOWSKI WALTER FUNKY CHUNKY MAGNET (C: 1-1-3)</t>
  </si>
  <si>
    <t>MAR121812</t>
  </si>
  <si>
    <t>POP AMAZING SPIDER MAN MOVIE VINYL FIGURE (C: 1-1-3)</t>
  </si>
  <si>
    <t>MAR121813</t>
  </si>
  <si>
    <t>AMAZING SPIDER MAN MOVIE WACKY WOBBLER (C: 1-1-3)</t>
  </si>
  <si>
    <t>MAR121814</t>
  </si>
  <si>
    <t>AMAZING SPIDER MAN MOVIE 7 INCH PLUSH (C: 1-1-3)</t>
  </si>
  <si>
    <t>MAR121815</t>
  </si>
  <si>
    <t>SPIDER MAN BUST BANK (C: 1-1-2)</t>
  </si>
  <si>
    <t>MAR121816</t>
  </si>
  <si>
    <t>VENOM BUST BANK (MAY084997) (C: 1-1-3)</t>
  </si>
  <si>
    <t>MAR121817</t>
  </si>
  <si>
    <t>SPIDER-MAN BLACK COSTUME BUST BANK (O/A) (C: 1-1-2)</t>
  </si>
  <si>
    <t>MAR121818</t>
  </si>
  <si>
    <t>SPIDER-MAN SUPER DEFORMED PLUSH (O/A) (C: 1-1-3)</t>
  </si>
  <si>
    <t>MAR121819</t>
  </si>
  <si>
    <t>VENOM SUPER DEFORMED PLUSH (O/A) (C: 1-1-3)</t>
  </si>
  <si>
    <t>MAR121820</t>
  </si>
  <si>
    <t>BLACK COSTUME SPIDER-MAN SUPER DEFORMED PLUSH (O/A) (C: 1-1-</t>
  </si>
  <si>
    <t>MAR121821</t>
  </si>
  <si>
    <t>SPIDER-MAN BACK BUDDY (O/A) (C: 1-1-3)</t>
  </si>
  <si>
    <t>MAR121822</t>
  </si>
  <si>
    <t>POP SW VINYL FIGURE #17 LUKE PILOT (C: 1-1-3)</t>
  </si>
  <si>
    <t>MAR121823</t>
  </si>
  <si>
    <t>POP SW VINYL FIGURE #18 SLAVE LEIA (C: 1-1-3)</t>
  </si>
  <si>
    <t>MAR121824</t>
  </si>
  <si>
    <t>POP SW VINYL FIGURE #19 TUSKEN RAIDER (C: 1-1-3)</t>
  </si>
  <si>
    <t>MAR121825</t>
  </si>
  <si>
    <t>POP SW VINYL FIGURE #20 JAWA (C: 1-1-3)</t>
  </si>
  <si>
    <t>MAR121826</t>
  </si>
  <si>
    <t>POP SW VINYL FIGURE #21 CLONE TROOPER (C: 1-1-3)</t>
  </si>
  <si>
    <t>MAR121827</t>
  </si>
  <si>
    <t>POP SW VINYL FIGURE #22 JABBA (C: 1-1-3)</t>
  </si>
  <si>
    <t>MAR121828</t>
  </si>
  <si>
    <t>ADV OF TINTIN KEYCHAIN (C: 1-1-3)</t>
  </si>
  <si>
    <t>MAR121829</t>
  </si>
  <si>
    <t>ADV OF TINTIN KEYCHAIN 2 (C: 1-1-3)</t>
  </si>
  <si>
    <t>MAR121830</t>
  </si>
  <si>
    <t>ADV OF TINTIN SNOWY KEYCHAIN (C: 1-1-3)</t>
  </si>
  <si>
    <t>MAR121831</t>
  </si>
  <si>
    <t>ADV OF TINTIN &amp; SNOWY KEYCHAIN (C: 1-1-3)</t>
  </si>
  <si>
    <t>MAR121832</t>
  </si>
  <si>
    <t>ADV OF TINTIN &amp; SNOWY DESERT KEYCHAIN (C: 1-1-3)</t>
  </si>
  <si>
    <t>MAR121833</t>
  </si>
  <si>
    <t>ADV OF TINTIN GREAT SNAKES KEYCHAIN (C: 1-1-3)</t>
  </si>
  <si>
    <t>MAR121834</t>
  </si>
  <si>
    <t>ADV OF TINTIN BAGGHAR KEYCHAIN (C: 1-1-3)</t>
  </si>
  <si>
    <t>MAR121835</t>
  </si>
  <si>
    <t>ADV OF TINTIN KROME FX T/C BOX (Net) (C: 1-1-2)</t>
  </si>
  <si>
    <t>MAR121836</t>
  </si>
  <si>
    <t>ADV OF TINTIN CMON TINTIN CHARM PENDANT (C: 1-1-3)</t>
  </si>
  <si>
    <t>MAR121837</t>
  </si>
  <si>
    <t>ADV OF TINTIN SNOWY CHARM PENDANT (C: 1-1-3)</t>
  </si>
  <si>
    <t>MAR121838</t>
  </si>
  <si>
    <t>ADV OF TINTIN SNOWY HEART CHARM PENDANT (C: 1-1-3)</t>
  </si>
  <si>
    <t>MAR121839</t>
  </si>
  <si>
    <t>ADV OF TINTIN &amp; SNOWY DOG TAG (C: 1-1-3)</t>
  </si>
  <si>
    <t>MAR121840</t>
  </si>
  <si>
    <t>ADV OF TINTIN &amp; SNOWY DESERT DOG TAG (C: 1-1-3)</t>
  </si>
  <si>
    <t>MAR121841</t>
  </si>
  <si>
    <t>ADV OF TINTIN STANDING TINTIN FUNKY CHUNKY MAGNET (C: 1-1-3)</t>
  </si>
  <si>
    <t>MAR121842</t>
  </si>
  <si>
    <t>ADV OF TINTIN LOGO FUNKY CHUNKY MAGNET (C: 1-1-3)</t>
  </si>
  <si>
    <t>MAR121843</t>
  </si>
  <si>
    <t>ADV OF TINTIN MOTORCYCLE FUNKY CHUNKY MAGNET (C: 1-1-3)</t>
  </si>
  <si>
    <t>MAR121844</t>
  </si>
  <si>
    <t>ADV OF TINTIN TINTIN &amp; SNOWY FUNKY CHUNKY MAGNET (C: 1-1-3)</t>
  </si>
  <si>
    <t>MAR121845</t>
  </si>
  <si>
    <t>VIDEO GAME CONTROLLER KEYCHAIN ASST (C: 1-1-3)</t>
  </si>
  <si>
    <t>MAR121846</t>
  </si>
  <si>
    <t>ASSASSINS CREED REVELATIONS HEAD KNOCKER (C: 1-1-3)</t>
  </si>
  <si>
    <t>Page: 426</t>
  </si>
  <si>
    <t>MAR121847</t>
  </si>
  <si>
    <t>GAME TRADE MAGAZINE #147 (Net)</t>
  </si>
  <si>
    <t>MAR121848</t>
  </si>
  <si>
    <t>MAR121849</t>
  </si>
  <si>
    <t>WARHAMMER 40K HORUS HERESY PRIMARCHS MMPB (C: 0-1-2)</t>
  </si>
  <si>
    <t>MAR121850</t>
  </si>
  <si>
    <t>WARHAMMER 40K THE EMPERORS GIFT HC (C: 0-1-2)</t>
  </si>
  <si>
    <t>MAR121851</t>
  </si>
  <si>
    <t>WARHAMMER 40K ULTRAMARINES SECOND OMNIBUS (C: 0-1-2)</t>
  </si>
  <si>
    <t>MAR121852</t>
  </si>
  <si>
    <t>WARHAMMER BLOODSWORN MMPB (C: 0-1-2)</t>
  </si>
  <si>
    <t>MAR121853</t>
  </si>
  <si>
    <t>BIG BANG THEORY PARTY GAME (RES) (C: 1-1-3)</t>
  </si>
  <si>
    <t>MAR121854</t>
  </si>
  <si>
    <t>MAGE WARS GAME (C: 0-1-2)</t>
  </si>
  <si>
    <t>MAR121855</t>
  </si>
  <si>
    <t>ANDROID UNIVERSE INFILTRATION CARD GAME (C: 0-1-2)</t>
  </si>
  <si>
    <t>MAR121856</t>
  </si>
  <si>
    <t>ARKHAM HORROR LIES OF SOLACE (C: 0-1-2)</t>
  </si>
  <si>
    <t>MAR121857</t>
  </si>
  <si>
    <t>CALL CTHULHU LCG EBLA RESTORED ASYLUM PACK (C: 0-1-2)</t>
  </si>
  <si>
    <t>MAR121858</t>
  </si>
  <si>
    <t>DUST TACTICS OPERATION ZVEROGRAD EXP SET (C: 0-1-2)</t>
  </si>
  <si>
    <t>MAR121859</t>
  </si>
  <si>
    <t>DUST TACTICS SSU AIRBORNE TRANSPORT (C: 0-1-2)</t>
  </si>
  <si>
    <t>MAR121860</t>
  </si>
  <si>
    <t>DUST TACTICS SSU COMMAND SQUAD MINIS BOX (C: 0-1-2)</t>
  </si>
  <si>
    <t>Page: 429</t>
  </si>
  <si>
    <t>MAR121861</t>
  </si>
  <si>
    <t>DUST TACTICS SSU KV47 WALKER (C: 0-1-2)</t>
  </si>
  <si>
    <t>MAR121862</t>
  </si>
  <si>
    <t>DUST TACTICS SSU NKVD BATTLE SQUAD MINIS BOX (C: 0-1-2)</t>
  </si>
  <si>
    <t>MAR121863</t>
  </si>
  <si>
    <t>DUST TACTICS SSU NKVD CLOSE COMBAT SQUAD MINIS BOX (C: 0-1-2</t>
  </si>
  <si>
    <t>MAR121864</t>
  </si>
  <si>
    <t>GAME THRONES LCG VALAR MORGHULIS CHAPTER PACK (C: 0-1-2)</t>
  </si>
  <si>
    <t>MAR121865</t>
  </si>
  <si>
    <t>LORD RINGS LCG THE LONG DARK ADV PACK (C: 0-1-2)</t>
  </si>
  <si>
    <t>MAR121866</t>
  </si>
  <si>
    <t>TANNHAUSER RISING SUN FALLING SHADOWS (RES) (C: 0-1-2)</t>
  </si>
  <si>
    <t>MAR121867</t>
  </si>
  <si>
    <t>WARHAMMER FANTASY ROLEPLAY HEROS CALL (C: 0-1-2)</t>
  </si>
  <si>
    <t>MAR121868</t>
  </si>
  <si>
    <t>WARHAMMER INVASION LCG FRAGMENTS OF POWER BATTLE PACK (C: 0-</t>
  </si>
  <si>
    <t>MAR121869</t>
  </si>
  <si>
    <t>WH40K DEATHWATCH RPG RISING TEMPEST (C: 0-1-2)</t>
  </si>
  <si>
    <t>MAR121870</t>
  </si>
  <si>
    <t>WHITE DWARF #389 (Net) (C: 0-1-2)</t>
  </si>
  <si>
    <t>MAR121871</t>
  </si>
  <si>
    <t>SONG ICE &amp; FIRE RPG GAME OF THRONES EDITION HC (C: 0-1-2)</t>
  </si>
  <si>
    <t>MAR121872</t>
  </si>
  <si>
    <t>DOCTOR WHO MONSTER INVASION TCG BOOSTER DS (C: 1-1-4)</t>
  </si>
  <si>
    <t>MAR121873</t>
  </si>
  <si>
    <t>DOCTOR WHO MONSTER INVASION EXTREME TCG BOOSTER DS (C: 1-1-4</t>
  </si>
  <si>
    <t>MAR121874</t>
  </si>
  <si>
    <t>MARVEL HEROIC RPG CIVIL WAR YOUNG AVENGERS / RUNAWAYS (C: 0-</t>
  </si>
  <si>
    <t>MAR121875</t>
  </si>
  <si>
    <t>CATAN JUNIOR BOARD GAME (C: 0-1-2)</t>
  </si>
  <si>
    <t>MAR121876</t>
  </si>
  <si>
    <t>GAMEMASTERY BUFF DECK (C: 0-1-2)</t>
  </si>
  <si>
    <t>MAR121877</t>
  </si>
  <si>
    <t>GAMEMASTERY FLIP MAT TOWN SQUARE (C: 0-1-2)</t>
  </si>
  <si>
    <t>MAR121878</t>
  </si>
  <si>
    <t>PATHFINDER ADV PATH: SKULL &amp; SHACKLES PT 4 ISLAND EMPTY EYES</t>
  </si>
  <si>
    <t>MAR121879</t>
  </si>
  <si>
    <t>PATHFINDER CAMPAIGN SETTING LOST KINGDOMS (C: 0-1-2)</t>
  </si>
  <si>
    <t>MAR121880</t>
  </si>
  <si>
    <t>PATHFINDER MODULE THE MOONSCAR (C: 0-1-2)</t>
  </si>
  <si>
    <t>MAR121881</t>
  </si>
  <si>
    <t>PATHFINDER ROLEPLAYING GAME BESTIARY BOX (C: 0-1-2)</t>
  </si>
  <si>
    <t>MAR121882</t>
  </si>
  <si>
    <t>VISIONS OF WAR ART OF WAYNE REYNOLDS (C: 0-1-2)</t>
  </si>
  <si>
    <t>MAR121883</t>
  </si>
  <si>
    <t>STARSHIP MERCHANTS BOARDGAME (C: 0-1-3)</t>
  </si>
  <si>
    <t>MAR121884</t>
  </si>
  <si>
    <t>FUTURAMA COLLECTORS EDITION YAHTZEE (Net) (C: 1-1-2)</t>
  </si>
  <si>
    <t>MAR121885</t>
  </si>
  <si>
    <t>RISK HALO COLLECTORS ED (Net) (C: 1-1-3)</t>
  </si>
  <si>
    <t>MAR121886</t>
  </si>
  <si>
    <t>SPIDER-MAN COLLECTORS ED MONOPOLY (Net) (C: 1-1-2)</t>
  </si>
  <si>
    <t>MAR121887</t>
  </si>
  <si>
    <t>WORLD OF WARCRAFT COLLECTORS ED MONOPOLY (Net) (C: 1-1-2)</t>
  </si>
  <si>
    <t>MAR121888</t>
  </si>
  <si>
    <t>AD&amp;D 1ST EDITION PREMIUM PLAYERS HANDBOOK HC (C: 1-1-2)</t>
  </si>
  <si>
    <t>MAR121889</t>
  </si>
  <si>
    <t>AD&amp;D 1ST EDITION PREMIUM DUNGEON MASTERS GUIDE HC (C: 1-1-2)</t>
  </si>
  <si>
    <t>MAR121890</t>
  </si>
  <si>
    <t>AD&amp;D 1ST EDITION PREMIUM MONSTER MANUAL HC (C: 1-1-2)</t>
  </si>
  <si>
    <t>MAR121891</t>
  </si>
  <si>
    <t>DC HEROCLIX WAR OF LIGHT FAST FORCES 6 PACK (Net) (C: 1-1-2)</t>
  </si>
  <si>
    <t>MAR121892</t>
  </si>
  <si>
    <t>LORD OF THE RINGS NAZGUL BOARD GAME (Net) (C: 1-1-2)</t>
  </si>
  <si>
    <t>MAR121893</t>
  </si>
  <si>
    <t>MARVEL HEROCLIX AVENGERS MOVIE MARQUEE PACK 10CT (Net) (C: 1</t>
  </si>
  <si>
    <t>MAR121894</t>
  </si>
  <si>
    <t>MARVEL HEROCLIX GSX UNCANNY X-MEN FAST FORCES 6 PACK (Net) (</t>
  </si>
  <si>
    <t>MAR121895</t>
  </si>
  <si>
    <t>QUARRIORS QUARMAGEDDON EXP (Net) (C: 1-1-2)</t>
  </si>
  <si>
    <t>MAR121896</t>
  </si>
  <si>
    <t>MARVEL KNIGHTS ASTONISHING X-MEN DANGEROUS DVD (Net) (C: 0-1</t>
  </si>
  <si>
    <t>MAR121897</t>
  </si>
  <si>
    <t>CONAN THE ADVENTURER DVD SEA 02 PT 2 (Net) (C: 0-1-3)</t>
  </si>
  <si>
    <t>MAR121898</t>
  </si>
  <si>
    <t>SUPER HERO SQUAD DVD SEA 02 VOL 3 (Net) (C: 0-1-3)</t>
  </si>
  <si>
    <t>MAR121899</t>
  </si>
  <si>
    <t>BOBOBO-BO BO-BOBO DVD VOL 01 (Net) (C: 0-1-3)</t>
  </si>
  <si>
    <t>MAR121900</t>
  </si>
  <si>
    <t>CAT PLANET CUTIES COMP SER BD + DVD (Net) (C: 0-1-3)</t>
  </si>
  <si>
    <t>MAR121901</t>
  </si>
  <si>
    <t>DRAGON AGE BD + DVD (Net) (C: 0-1-3)</t>
  </si>
  <si>
    <t>MAR121902</t>
  </si>
  <si>
    <t>DRAGON AGE DVD (Net) (C: 0-1-3)</t>
  </si>
  <si>
    <t>MAR121903</t>
  </si>
  <si>
    <t>FMA BROTHERHOOD OVA &amp; COMIC THEATER BD + DVD (Net) (C: 0-1-3</t>
  </si>
  <si>
    <t>MAR121904</t>
  </si>
  <si>
    <t>GOLGO 13 DVD COLL 3 (Net) (C: 0-1-3)</t>
  </si>
  <si>
    <t>MAR121905</t>
  </si>
  <si>
    <t>GOLGO 13 DVD COLL 1 (Net) (C: 0-1-3)</t>
  </si>
  <si>
    <t>MAR121906</t>
  </si>
  <si>
    <t>GOLGO 13 DVD COLL 2 (Net) (C: 0-1-3)</t>
  </si>
  <si>
    <t>MAR121907</t>
  </si>
  <si>
    <t>INFINITE STRATOS COMP COLL BD (Net) (C: 0-1-3)</t>
  </si>
  <si>
    <t>MAR121908</t>
  </si>
  <si>
    <t>INFINITE STRATOS COMP COLL DVD (Net) (C: 0-1-3)</t>
  </si>
  <si>
    <t>MAR121909</t>
  </si>
  <si>
    <t>MOTTO TO LOVE-RU COMP COLL DVD (Net) (C: 0-1-3)</t>
  </si>
  <si>
    <t>MAR121910</t>
  </si>
  <si>
    <t>POLYPHONICA CRIMSON S COMP COLL DVD (Net) (C: 0-1-3)</t>
  </si>
  <si>
    <t>MAR121911</t>
  </si>
  <si>
    <t>SHIKI BD + DVD PT 1 (Net) (C: 0-1-3)</t>
  </si>
  <si>
    <t>MAR121912</t>
  </si>
  <si>
    <t>SHIKI BD + DVD PT 2 (Net) (C: 0-1-3)</t>
  </si>
  <si>
    <t>MAR121913</t>
  </si>
  <si>
    <t>SOMEDAYS DREAMERS COMP COLL DVD (Net) (C: 0-1-3)</t>
  </si>
  <si>
    <t>MAR121914</t>
  </si>
  <si>
    <t>DIRTY PAIR THE ORIGINAL FEATURES DVD COLL (Net) (C: 0-1-3)</t>
  </si>
  <si>
    <t>MAR121915</t>
  </si>
  <si>
    <t>FUSHIGI YUGI DVD SEASON ONE (Net) (C: 0-1-2)</t>
  </si>
  <si>
    <t>MAR121916</t>
  </si>
  <si>
    <t>KITE BD (Net) (C: 0-1-2)</t>
  </si>
  <si>
    <t>MAR121917</t>
  </si>
  <si>
    <t>PANDA GO PANDA DVD (Net) (C: 0-1-3)</t>
  </si>
  <si>
    <t>MAR121918</t>
  </si>
  <si>
    <t>KARATE GIRL DVD (Net) (C: 0-1-2)</t>
  </si>
  <si>
    <t>MAR121919</t>
  </si>
  <si>
    <t>TAKASHI MIIKES DEAD OR ALIVE 2 DVD (Net) (MR) (C: 0-1-3)</t>
  </si>
  <si>
    <t>MAR121920</t>
  </si>
  <si>
    <t>WOMAN KNIGHT OF MIRROR LAKE BD + DVD (Net) (C: 0-1-3)</t>
  </si>
  <si>
    <t>Page: 439</t>
  </si>
  <si>
    <t>MAR121921</t>
  </si>
  <si>
    <t>DOCTOR WHO CARNIVAL OF MONSTERS DVD (Net) (C: 0-1-3)</t>
  </si>
  <si>
    <t>MAR121922</t>
  </si>
  <si>
    <t>DOCTOR WHO THE DAEMONS DVD (Net) (C: 0-1-3)</t>
  </si>
  <si>
    <t>MAR121923</t>
  </si>
  <si>
    <t>DOCTOR WHO BD SEASON 06 COMP SEA (Net) (C: 0-0-1)</t>
  </si>
  <si>
    <t>MAR121924</t>
  </si>
  <si>
    <t>DOCTOR WHO DVD SEASON 06 COMP SEA (Net) (C: 0-0-1)</t>
  </si>
  <si>
    <t>MAR121925</t>
  </si>
  <si>
    <t>CORMANS WORLD BD (Net) (C: 0-1-2)</t>
  </si>
  <si>
    <t>MAR121926</t>
  </si>
  <si>
    <t>CORMANS WORLD DVD (Net) (C: 0-1-2)</t>
  </si>
  <si>
    <t>MAR121927</t>
  </si>
  <si>
    <t>BURNING MOON DVD (Net) (MR) (C: 0-1-3)</t>
  </si>
  <si>
    <t>MAR121928</t>
  </si>
  <si>
    <t>CLAUSTROFOBIA DVD (Net) (C: 0-1-3)</t>
  </si>
  <si>
    <t>MAR121929</t>
  </si>
  <si>
    <t>DEATH STOP HOLOCAUST BD (Net) (C: 0-1-2)</t>
  </si>
  <si>
    <t>MAR121930</t>
  </si>
  <si>
    <t>DRIVE-IN MASSACRE/DRILLER KILLER DVD (Net) (C: 0-1-3)</t>
  </si>
  <si>
    <t>MAR121931</t>
  </si>
  <si>
    <t>FUNERAL HOME DVD (Net) (C: 0-1-3)</t>
  </si>
  <si>
    <t>MAR121932</t>
  </si>
  <si>
    <t>MONSTER BRAWL BD (Net) (C: 0-1-2)</t>
  </si>
  <si>
    <t>MAR121933</t>
  </si>
  <si>
    <t>MONSTER BRAWL DVD (Net) (C: 0-1-2)</t>
  </si>
  <si>
    <t>MAR121934</t>
  </si>
  <si>
    <t>RAT SCRATCH FEVER DVD (Net) (C: 0-1-2)</t>
  </si>
  <si>
    <t>MAR121935</t>
  </si>
  <si>
    <t>ZOMBIE HUNTERS CITY OF THE DEAD DVD VOL 01 (Net) (C: 0-1-3)</t>
  </si>
  <si>
    <t>MAR121936</t>
  </si>
  <si>
    <t>ZOMBIE HUNTERS CITY OF THE DEAD DVD VOL 02 (Net) (C: 0-1-3)</t>
  </si>
  <si>
    <t>MAR121937</t>
  </si>
  <si>
    <t>CLOWN HUNT DVD (Net) (C: 0-1-3)</t>
  </si>
  <si>
    <t>MAR121938</t>
  </si>
  <si>
    <t>POKEMON DP SINNOH LEAGUE VICTORS DVD VOL 02 (Net) (C: 0-1-3)</t>
  </si>
  <si>
    <t>MAR121939</t>
  </si>
  <si>
    <t>MASQUERADE DVD (Net) (A) (C: 1-1-2)</t>
  </si>
  <si>
    <t>MAR121940</t>
  </si>
  <si>
    <t>STEP MILF DVD (Net) (RES) (A) (C: 1-1-2)</t>
  </si>
  <si>
    <t>MAR121941</t>
  </si>
  <si>
    <t>VIPER GTS DVD (Net) (A) (C: 1-1-3)</t>
  </si>
  <si>
    <t>MAR121942</t>
  </si>
  <si>
    <t>HUNGER GAMES BD (Net) (C: 0-1-4)</t>
  </si>
  <si>
    <t>MAR121943</t>
  </si>
  <si>
    <t>HUNGER GAMES DVD (Net) (C: 0-1-4)</t>
  </si>
  <si>
    <t>MAR121944</t>
  </si>
  <si>
    <t>JOHN CARTER BD + DVD (Net) (C: 0-1-4)</t>
  </si>
  <si>
    <t>MAR121945</t>
  </si>
  <si>
    <t>JOHN CARTER DVD (Net) (C: 0-1-4)</t>
  </si>
  <si>
    <t>MAR121946</t>
  </si>
  <si>
    <t>RAID BD (Net) (C: 0-1-4)</t>
  </si>
  <si>
    <t>MAR121947</t>
  </si>
  <si>
    <t>RAID DVD (Net) (C: 0-1-4)</t>
  </si>
  <si>
    <t>MAR121948</t>
  </si>
  <si>
    <t>WRATH OF THE TITANS BD + DVD (Net) (C: 0-1-4)</t>
  </si>
  <si>
    <t>MAR121949</t>
  </si>
  <si>
    <t>WRATH OF THE TITANS DVD (Net) (C: 0-1-4)</t>
  </si>
  <si>
    <t>MAR120696</t>
  </si>
  <si>
    <t>ASTONISHING X-MEN BY WEAVER POSTER</t>
  </si>
  <si>
    <t>MAR120697</t>
  </si>
  <si>
    <t>INCREDIBLE HULK BY KORMARCK POSTER</t>
  </si>
  <si>
    <t>MAR120698</t>
  </si>
  <si>
    <t>AVENGERS VS X-MEN BY OPENA POSTER</t>
  </si>
  <si>
    <t>MAR120578</t>
  </si>
  <si>
    <t>JOHN CARTER GODS OF MARS #3 (OF 5)</t>
  </si>
  <si>
    <t>MAR120579</t>
  </si>
  <si>
    <t>DOROTHY AND WIZARD IN OZ #6 (OF 8)</t>
  </si>
  <si>
    <t>MAR120580</t>
  </si>
  <si>
    <t>DOROTHY AND WIZARD IN OZ #7 (OF 8)</t>
  </si>
  <si>
    <t>Image</t>
  </si>
  <si>
    <t>THE SPIDER #1 *Special Discount* Limit 4 at 75% off.</t>
  </si>
  <si>
    <t>Dynamite Entertainment</t>
  </si>
  <si>
    <t>*** All 4 Vertigo #3 issues *Special Discount* Limit 2 bundles at 75% off.</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</si>
</sst>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s>
  <fonts count="61">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sz val="12"/>
      <name val="Arial"/>
      <family val="2"/>
    </font>
    <font>
      <sz val="9"/>
      <name val="Verdana"/>
      <family val="2"/>
    </font>
    <font>
      <i/>
      <sz val="10"/>
      <name val="Arial"/>
      <family val="2"/>
    </font>
    <font>
      <i/>
      <sz val="10"/>
      <color indexed="8"/>
      <name val="Arial"/>
      <family val="2"/>
    </font>
    <font>
      <sz val="10"/>
      <color indexed="10"/>
      <name val="Arial"/>
      <family val="2"/>
    </font>
    <font>
      <sz val="8"/>
      <name val="Arial"/>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18"/>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style="thin">
        <color indexed="9"/>
      </left>
      <right>
        <color indexed="63"/>
      </right>
      <top style="thin"/>
      <bottom style="double"/>
    </border>
    <border>
      <left>
        <color indexed="63"/>
      </left>
      <right style="thin"/>
      <top style="thin"/>
      <bottom style="thin"/>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
      <left>
        <color indexed="63"/>
      </left>
      <right>
        <color indexed="63"/>
      </right>
      <top>
        <color indexed="63"/>
      </top>
      <bottom style="medium">
        <color rgb="FF002060"/>
      </bottom>
    </border>
    <border>
      <left style="thin">
        <color indexed="9"/>
      </left>
      <right style="thin">
        <color indexed="9"/>
      </right>
      <top style="thin">
        <color indexed="9"/>
      </top>
      <bottom style="medium">
        <color rgb="FF002060"/>
      </bottom>
    </border>
    <border>
      <left>
        <color indexed="63"/>
      </left>
      <right style="thin">
        <color indexed="9"/>
      </right>
      <top>
        <color indexed="63"/>
      </top>
      <bottom style="medium">
        <color rgb="FF00206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0" fillId="32" borderId="7" applyNumberFormat="0" applyFont="0" applyAlignment="0" applyProtection="0"/>
    <xf numFmtId="0" fontId="39"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20">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17"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7" fillId="35" borderId="21" xfId="45" applyFont="1" applyFill="1" applyBorder="1" applyAlignment="1">
      <alignment horizontal="center"/>
    </xf>
    <xf numFmtId="44" fontId="7" fillId="35" borderId="22" xfId="45" applyFont="1" applyFill="1" applyBorder="1" applyAlignment="1">
      <alignment horizontal="center"/>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1" fillId="35" borderId="20" xfId="42" applyNumberFormat="1" applyFont="1" applyFill="1" applyBorder="1" applyAlignment="1">
      <alignment horizontal="center"/>
    </xf>
    <xf numFmtId="164" fontId="1" fillId="36" borderId="10" xfId="42" applyNumberFormat="1" applyFont="1" applyFill="1" applyBorder="1" applyAlignment="1">
      <alignment horizontal="center"/>
    </xf>
    <xf numFmtId="164" fontId="1" fillId="36" borderId="13" xfId="42" applyNumberFormat="1" applyFont="1" applyFill="1" applyBorder="1" applyAlignment="1">
      <alignment horizontal="center"/>
    </xf>
    <xf numFmtId="164" fontId="5" fillId="33" borderId="19" xfId="42" applyNumberFormat="1" applyFont="1" applyFill="1" applyBorder="1" applyAlignment="1">
      <alignment horizontal="right"/>
    </xf>
    <xf numFmtId="164" fontId="5" fillId="33" borderId="20" xfId="42" applyNumberFormat="1" applyFont="1" applyFill="1" applyBorder="1" applyAlignment="1">
      <alignment horizontal="right"/>
    </xf>
    <xf numFmtId="0" fontId="5" fillId="33" borderId="10" xfId="0" applyFont="1" applyFill="1" applyBorder="1" applyAlignment="1">
      <alignment horizontal="left"/>
    </xf>
    <xf numFmtId="0" fontId="2" fillId="33" borderId="0" xfId="0" applyFont="1" applyFill="1" applyBorder="1" applyAlignment="1">
      <alignment/>
    </xf>
    <xf numFmtId="0" fontId="15" fillId="0" borderId="0" xfId="0" applyFont="1" applyAlignment="1">
      <alignment/>
    </xf>
    <xf numFmtId="0" fontId="16" fillId="33" borderId="0" xfId="0" applyFont="1" applyFill="1" applyBorder="1" applyAlignment="1">
      <alignment/>
    </xf>
    <xf numFmtId="44" fontId="12" fillId="0" borderId="20" xfId="45" applyFont="1" applyFill="1" applyBorder="1" applyAlignment="1">
      <alignment horizontal="center"/>
    </xf>
    <xf numFmtId="0" fontId="7" fillId="35" borderId="20" xfId="0" applyFont="1" applyFill="1" applyBorder="1" applyAlignment="1">
      <alignment/>
    </xf>
    <xf numFmtId="0" fontId="0" fillId="33" borderId="23" xfId="0" applyFill="1" applyBorder="1" applyAlignment="1">
      <alignment/>
    </xf>
    <xf numFmtId="0" fontId="0" fillId="33" borderId="10" xfId="0" applyFill="1" applyBorder="1" applyAlignment="1" applyProtection="1">
      <alignment/>
      <protection locked="0"/>
    </xf>
    <xf numFmtId="171" fontId="56" fillId="0" borderId="10" xfId="45" applyNumberFormat="1" applyFont="1" applyFill="1" applyBorder="1" applyAlignment="1">
      <alignment horizontal="left"/>
    </xf>
    <xf numFmtId="0" fontId="57" fillId="0" borderId="0" xfId="0" applyFont="1" applyAlignment="1">
      <alignment/>
    </xf>
    <xf numFmtId="43" fontId="5" fillId="33" borderId="15" xfId="42" applyNumberFormat="1" applyFont="1" applyFill="1" applyBorder="1" applyAlignment="1">
      <alignment horizontal="left" indent="2"/>
    </xf>
    <xf numFmtId="0" fontId="57" fillId="33" borderId="10" xfId="0" applyFont="1" applyFill="1" applyBorder="1" applyAlignment="1">
      <alignment/>
    </xf>
    <xf numFmtId="0" fontId="56" fillId="0" borderId="0" xfId="0" applyFont="1" applyFill="1" applyAlignment="1">
      <alignment/>
    </xf>
    <xf numFmtId="164" fontId="8" fillId="33" borderId="19" xfId="42" applyNumberFormat="1" applyFont="1" applyFill="1" applyBorder="1" applyAlignment="1">
      <alignment horizontal="left"/>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44" fontId="7" fillId="35" borderId="22" xfId="45" applyFont="1" applyFill="1" applyBorder="1" applyAlignment="1">
      <alignment horizontal="left"/>
    </xf>
    <xf numFmtId="44" fontId="7" fillId="35" borderId="21" xfId="45"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Border="1" applyAlignment="1">
      <alignment horizontal="left"/>
    </xf>
    <xf numFmtId="0" fontId="0" fillId="0" borderId="24"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58" fillId="33" borderId="0" xfId="0" applyFont="1" applyFill="1" applyBorder="1" applyAlignment="1">
      <alignment/>
    </xf>
    <xf numFmtId="164" fontId="57" fillId="36" borderId="10" xfId="42" applyNumberFormat="1" applyFont="1" applyFill="1" applyBorder="1" applyAlignment="1">
      <alignment horizontal="center"/>
    </xf>
    <xf numFmtId="10" fontId="8" fillId="33" borderId="10" xfId="64" applyNumberFormat="1" applyFont="1" applyFill="1" applyBorder="1" applyAlignment="1">
      <alignment horizontal="left"/>
    </xf>
    <xf numFmtId="171" fontId="56" fillId="0" borderId="0" xfId="45" applyNumberFormat="1" applyFont="1" applyFill="1" applyBorder="1" applyAlignment="1">
      <alignment horizontal="left"/>
    </xf>
    <xf numFmtId="171" fontId="56" fillId="0" borderId="0" xfId="0" applyNumberFormat="1" applyFont="1" applyFill="1" applyAlignment="1">
      <alignment horizontal="left"/>
    </xf>
    <xf numFmtId="0" fontId="56" fillId="0" borderId="10" xfId="0" applyFont="1" applyFill="1" applyBorder="1" applyAlignment="1">
      <alignment/>
    </xf>
    <xf numFmtId="44" fontId="56" fillId="0" borderId="10" xfId="45" applyFont="1" applyFill="1" applyBorder="1" applyAlignment="1">
      <alignment horizontal="center"/>
    </xf>
    <xf numFmtId="171" fontId="56" fillId="0" borderId="12" xfId="45" applyNumberFormat="1" applyFont="1" applyFill="1" applyBorder="1" applyAlignment="1">
      <alignment horizontal="left"/>
    </xf>
    <xf numFmtId="44" fontId="56" fillId="35" borderId="20" xfId="45" applyFont="1" applyFill="1" applyBorder="1" applyAlignment="1">
      <alignment horizontal="center"/>
    </xf>
    <xf numFmtId="0" fontId="59" fillId="0" borderId="0" xfId="0" applyFont="1" applyAlignment="1">
      <alignment/>
    </xf>
    <xf numFmtId="0" fontId="56" fillId="0" borderId="0" xfId="0" applyFont="1" applyAlignment="1">
      <alignment/>
    </xf>
    <xf numFmtId="44" fontId="59" fillId="35" borderId="22" xfId="45" applyFont="1" applyFill="1" applyBorder="1" applyAlignment="1">
      <alignment horizontal="center"/>
    </xf>
    <xf numFmtId="44" fontId="59" fillId="35" borderId="21" xfId="45" applyFont="1" applyFill="1" applyBorder="1" applyAlignment="1">
      <alignment horizontal="center"/>
    </xf>
    <xf numFmtId="0" fontId="57" fillId="0" borderId="0" xfId="0" applyFont="1" applyFill="1" applyAlignment="1">
      <alignment/>
    </xf>
    <xf numFmtId="0" fontId="57" fillId="0" borderId="10" xfId="0" applyFont="1" applyFill="1" applyBorder="1" applyAlignment="1">
      <alignment/>
    </xf>
    <xf numFmtId="44" fontId="57" fillId="0" borderId="0" xfId="0" applyNumberFormat="1" applyFont="1" applyAlignment="1">
      <alignment/>
    </xf>
    <xf numFmtId="164" fontId="1" fillId="0" borderId="25" xfId="42" applyNumberFormat="1" applyFont="1" applyBorder="1" applyAlignment="1">
      <alignment horizontal="center"/>
    </xf>
    <xf numFmtId="164" fontId="0" fillId="33" borderId="0" xfId="42" applyNumberFormat="1" applyFont="1" applyFill="1" applyBorder="1" applyAlignment="1">
      <alignment horizontal="center"/>
    </xf>
    <xf numFmtId="164" fontId="0" fillId="33" borderId="10" xfId="42" applyNumberFormat="1" applyFont="1" applyFill="1" applyBorder="1" applyAlignment="1">
      <alignment horizontal="center"/>
    </xf>
    <xf numFmtId="0" fontId="0" fillId="35" borderId="20" xfId="0" applyFont="1" applyFill="1" applyBorder="1" applyAlignment="1">
      <alignment horizontal="center"/>
    </xf>
    <xf numFmtId="164" fontId="0" fillId="35" borderId="20" xfId="42" applyNumberFormat="1" applyFont="1" applyFill="1" applyBorder="1" applyAlignment="1">
      <alignment horizontal="center"/>
    </xf>
    <xf numFmtId="0" fontId="0" fillId="0" borderId="0" xfId="0" applyFont="1" applyAlignment="1">
      <alignment horizontal="center"/>
    </xf>
    <xf numFmtId="164" fontId="1" fillId="33" borderId="10" xfId="42" applyNumberFormat="1" applyFont="1" applyFill="1" applyBorder="1" applyAlignment="1">
      <alignment horizontal="center"/>
    </xf>
    <xf numFmtId="164" fontId="1" fillId="33" borderId="11" xfId="42" applyNumberFormat="1" applyFont="1" applyFill="1" applyBorder="1" applyAlignment="1">
      <alignment horizontal="center"/>
    </xf>
    <xf numFmtId="164" fontId="1" fillId="33" borderId="12" xfId="42" applyNumberFormat="1" applyFont="1" applyFill="1" applyBorder="1" applyAlignment="1">
      <alignment horizontal="center"/>
    </xf>
    <xf numFmtId="164" fontId="0" fillId="33" borderId="0" xfId="42" applyNumberFormat="1" applyFont="1" applyFill="1" applyBorder="1" applyAlignment="1">
      <alignment horizontal="left"/>
    </xf>
    <xf numFmtId="0" fontId="13" fillId="35" borderId="20" xfId="0" applyFont="1" applyFill="1" applyBorder="1" applyAlignment="1">
      <alignment horizontal="left"/>
    </xf>
    <xf numFmtId="164" fontId="0" fillId="33" borderId="10" xfId="42" applyNumberFormat="1" applyFont="1" applyFill="1" applyBorder="1" applyAlignment="1">
      <alignment horizontal="left"/>
    </xf>
    <xf numFmtId="0" fontId="0" fillId="34" borderId="20" xfId="0" applyFont="1" applyFill="1" applyBorder="1" applyAlignment="1">
      <alignment horizontal="left"/>
    </xf>
    <xf numFmtId="0" fontId="0" fillId="0" borderId="10" xfId="0" applyFont="1" applyFill="1" applyBorder="1" applyAlignment="1">
      <alignment horizontal="left"/>
    </xf>
    <xf numFmtId="164" fontId="14" fillId="33" borderId="10" xfId="42" applyNumberFormat="1" applyFont="1" applyFill="1" applyBorder="1" applyAlignment="1">
      <alignment horizontal="left"/>
    </xf>
    <xf numFmtId="164" fontId="5" fillId="33" borderId="13" xfId="42" applyNumberFormat="1" applyFont="1" applyFill="1" applyBorder="1" applyAlignment="1">
      <alignment horizontal="left"/>
    </xf>
    <xf numFmtId="164" fontId="5" fillId="33" borderId="17" xfId="42" applyNumberFormat="1" applyFont="1" applyFill="1" applyBorder="1" applyAlignment="1">
      <alignment horizontal="left"/>
    </xf>
    <xf numFmtId="164" fontId="0" fillId="33" borderId="11" xfId="42" applyNumberFormat="1" applyFont="1" applyFill="1" applyBorder="1" applyAlignment="1">
      <alignment horizontal="left"/>
    </xf>
    <xf numFmtId="0" fontId="0" fillId="34" borderId="20" xfId="0" applyFont="1" applyFill="1" applyBorder="1" applyAlignment="1">
      <alignment horizontal="right"/>
    </xf>
    <xf numFmtId="0" fontId="0" fillId="0" borderId="10" xfId="0" applyFont="1" applyFill="1" applyBorder="1" applyAlignment="1">
      <alignment horizontal="right"/>
    </xf>
    <xf numFmtId="164" fontId="0" fillId="33" borderId="10" xfId="42" applyNumberFormat="1" applyFont="1" applyFill="1" applyBorder="1" applyAlignment="1">
      <alignment horizontal="right"/>
    </xf>
    <xf numFmtId="164" fontId="0" fillId="33" borderId="11" xfId="42" applyNumberFormat="1" applyFont="1" applyFill="1" applyBorder="1" applyAlignment="1">
      <alignment horizontal="right"/>
    </xf>
    <xf numFmtId="44" fontId="57" fillId="0" borderId="0" xfId="45" applyFont="1" applyAlignment="1">
      <alignment/>
    </xf>
    <xf numFmtId="0" fontId="58" fillId="0" borderId="0" xfId="0" applyFont="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44" fontId="0" fillId="33" borderId="10" xfId="0" applyNumberFormat="1" applyFill="1" applyBorder="1" applyAlignment="1">
      <alignment/>
    </xf>
    <xf numFmtId="44" fontId="57" fillId="33" borderId="10" xfId="0" applyNumberFormat="1" applyFont="1" applyFill="1" applyBorder="1" applyAlignment="1">
      <alignment/>
    </xf>
    <xf numFmtId="164" fontId="1" fillId="36" borderId="10" xfId="44" applyNumberFormat="1" applyFont="1" applyFill="1" applyBorder="1" applyAlignment="1" applyProtection="1">
      <alignment horizontal="center"/>
      <protection/>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6" fillId="0" borderId="20" xfId="0" applyNumberFormat="1" applyFont="1" applyFill="1" applyBorder="1" applyAlignment="1">
      <alignment horizontal="left"/>
    </xf>
    <xf numFmtId="44" fontId="56" fillId="35" borderId="22" xfId="45" applyFont="1" applyFill="1" applyBorder="1" applyAlignment="1">
      <alignment horizontal="center"/>
    </xf>
    <xf numFmtId="44" fontId="56" fillId="35" borderId="21" xfId="45" applyFont="1" applyFill="1" applyBorder="1" applyAlignment="1">
      <alignment horizontal="center"/>
    </xf>
    <xf numFmtId="44" fontId="0" fillId="0" borderId="0" xfId="0" applyNumberFormat="1" applyFont="1" applyAlignment="1">
      <alignment/>
    </xf>
    <xf numFmtId="0" fontId="0" fillId="33" borderId="10" xfId="0" applyFont="1" applyFill="1" applyBorder="1" applyAlignment="1">
      <alignment/>
    </xf>
    <xf numFmtId="0" fontId="57" fillId="33" borderId="0" xfId="0" applyFont="1" applyFill="1" applyBorder="1" applyAlignment="1">
      <alignment/>
    </xf>
    <xf numFmtId="0" fontId="57" fillId="0" borderId="0" xfId="0" applyFont="1" applyFill="1" applyBorder="1" applyAlignment="1">
      <alignment/>
    </xf>
    <xf numFmtId="0" fontId="57" fillId="33" borderId="13" xfId="0" applyFont="1" applyFill="1" applyBorder="1" applyAlignment="1">
      <alignment/>
    </xf>
    <xf numFmtId="0" fontId="57" fillId="33" borderId="11" xfId="0" applyFont="1" applyFill="1" applyBorder="1" applyAlignment="1">
      <alignment/>
    </xf>
    <xf numFmtId="9" fontId="0" fillId="33" borderId="0" xfId="64" applyFont="1" applyFill="1" applyBorder="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Fill="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6"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7" fillId="35" borderId="22" xfId="64" applyFont="1" applyFill="1" applyBorder="1" applyAlignment="1">
      <alignment horizontal="center"/>
    </xf>
    <xf numFmtId="9" fontId="7" fillId="35" borderId="21" xfId="64" applyFont="1" applyFill="1" applyBorder="1" applyAlignment="1">
      <alignment horizontal="center"/>
    </xf>
    <xf numFmtId="9" fontId="17" fillId="33" borderId="0" xfId="64" applyFont="1" applyFill="1" applyBorder="1" applyAlignment="1">
      <alignment horizontal="center"/>
    </xf>
    <xf numFmtId="9" fontId="57" fillId="0" borderId="0" xfId="64" applyFont="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0" fillId="33" borderId="15" xfId="45" applyFont="1" applyFill="1" applyBorder="1" applyAlignment="1">
      <alignment horizontal="center"/>
    </xf>
    <xf numFmtId="44" fontId="0" fillId="33" borderId="27" xfId="45" applyFont="1" applyFill="1" applyBorder="1" applyAlignment="1">
      <alignment horizontal="center"/>
    </xf>
    <xf numFmtId="44" fontId="12" fillId="35" borderId="22" xfId="45" applyFont="1" applyFill="1" applyBorder="1" applyAlignment="1">
      <alignment horizontal="center"/>
    </xf>
    <xf numFmtId="44" fontId="12" fillId="35" borderId="21" xfId="45" applyFont="1" applyFill="1" applyBorder="1" applyAlignment="1">
      <alignment horizontal="center"/>
    </xf>
    <xf numFmtId="44" fontId="0" fillId="0" borderId="0" xfId="45" applyFont="1" applyAlignment="1">
      <alignment horizontal="center"/>
    </xf>
    <xf numFmtId="44" fontId="17" fillId="33" borderId="0" xfId="45" applyFont="1" applyFill="1" applyBorder="1" applyAlignment="1">
      <alignment horizontal="center"/>
    </xf>
    <xf numFmtId="44" fontId="0" fillId="33" borderId="12" xfId="45" applyFont="1" applyFill="1" applyBorder="1" applyAlignment="1">
      <alignment horizontal="center"/>
    </xf>
    <xf numFmtId="44" fontId="0" fillId="0" borderId="0" xfId="45" applyFont="1" applyAlignment="1">
      <alignment/>
    </xf>
    <xf numFmtId="0" fontId="0" fillId="33" borderId="14" xfId="0" applyFont="1" applyFill="1" applyBorder="1" applyAlignment="1">
      <alignment/>
    </xf>
    <xf numFmtId="44" fontId="1" fillId="0" borderId="0" xfId="45" applyFont="1" applyAlignment="1">
      <alignment/>
    </xf>
    <xf numFmtId="0" fontId="7" fillId="35" borderId="20" xfId="0" applyFont="1" applyFill="1" applyBorder="1" applyAlignment="1">
      <alignment horizontal="left"/>
    </xf>
    <xf numFmtId="0" fontId="7" fillId="35" borderId="20" xfId="0" applyFont="1" applyFill="1" applyBorder="1" applyAlignment="1">
      <alignment/>
    </xf>
    <xf numFmtId="44" fontId="1" fillId="33" borderId="0" xfId="45" applyFont="1" applyFill="1" applyBorder="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Fill="1" applyBorder="1" applyAlignment="1">
      <alignment horizontal="center"/>
    </xf>
    <xf numFmtId="44" fontId="1" fillId="0" borderId="19" xfId="45" applyFont="1" applyFill="1" applyBorder="1" applyAlignment="1">
      <alignment horizontal="center"/>
    </xf>
    <xf numFmtId="44" fontId="1" fillId="33" borderId="28"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7" fillId="35" borderId="22" xfId="45" applyFont="1" applyFill="1" applyBorder="1" applyAlignment="1">
      <alignment horizontal="center"/>
    </xf>
    <xf numFmtId="44" fontId="7" fillId="35" borderId="21" xfId="45" applyFont="1" applyFill="1" applyBorder="1" applyAlignment="1">
      <alignment horizontal="center"/>
    </xf>
    <xf numFmtId="44" fontId="2" fillId="0" borderId="21" xfId="45" applyFont="1" applyBorder="1" applyAlignment="1">
      <alignment horizontal="center"/>
    </xf>
    <xf numFmtId="44" fontId="2" fillId="0" borderId="0" xfId="45" applyFont="1" applyBorder="1" applyAlignment="1">
      <alignment horizontal="center"/>
    </xf>
    <xf numFmtId="44" fontId="57" fillId="0" borderId="0" xfId="45" applyFont="1" applyAlignment="1">
      <alignment horizontal="center"/>
    </xf>
    <xf numFmtId="44" fontId="59" fillId="33" borderId="10" xfId="45" applyFont="1" applyFill="1" applyBorder="1" applyAlignment="1">
      <alignment horizontal="center"/>
    </xf>
    <xf numFmtId="44" fontId="1" fillId="0" borderId="25"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164" fontId="1" fillId="35" borderId="20" xfId="44" applyNumberFormat="1" applyFont="1" applyFill="1" applyBorder="1" applyAlignment="1">
      <alignment horizontal="center"/>
    </xf>
    <xf numFmtId="44" fontId="12" fillId="35" borderId="20" xfId="47" applyFont="1" applyFill="1" applyBorder="1" applyAlignment="1">
      <alignment horizontal="center"/>
    </xf>
    <xf numFmtId="9" fontId="12" fillId="35" borderId="20" xfId="65" applyFont="1" applyFill="1" applyBorder="1" applyAlignment="1">
      <alignment horizontal="center"/>
    </xf>
    <xf numFmtId="44" fontId="56" fillId="35" borderId="20" xfId="47" applyFont="1" applyFill="1" applyBorder="1" applyAlignment="1">
      <alignment horizontal="center"/>
    </xf>
    <xf numFmtId="44" fontId="7" fillId="35" borderId="20" xfId="47" applyFont="1" applyFill="1" applyBorder="1" applyAlignment="1">
      <alignment horizontal="center"/>
    </xf>
    <xf numFmtId="164" fontId="57" fillId="36" borderId="13" xfId="42" applyNumberFormat="1" applyFont="1" applyFill="1" applyBorder="1" applyAlignment="1">
      <alignment horizontal="center"/>
    </xf>
    <xf numFmtId="44" fontId="0" fillId="0" borderId="0" xfId="47" applyFont="1" applyAlignment="1">
      <alignment/>
    </xf>
    <xf numFmtId="9" fontId="0" fillId="0" borderId="0" xfId="65" applyFont="1" applyAlignment="1">
      <alignment horizontal="center"/>
    </xf>
    <xf numFmtId="0" fontId="56" fillId="33" borderId="10" xfId="0" applyFont="1" applyFill="1" applyBorder="1" applyAlignment="1">
      <alignment/>
    </xf>
    <xf numFmtId="44" fontId="1" fillId="0" borderId="0" xfId="47" applyFont="1" applyAlignment="1">
      <alignment/>
    </xf>
    <xf numFmtId="0" fontId="0" fillId="0" borderId="0" xfId="0" applyFont="1" applyFill="1" applyBorder="1" applyAlignment="1">
      <alignment/>
    </xf>
    <xf numFmtId="0" fontId="0" fillId="0" borderId="0" xfId="0" applyAlignment="1">
      <alignment horizontal="center"/>
    </xf>
    <xf numFmtId="44" fontId="57" fillId="0" borderId="0" xfId="45" applyFont="1" applyAlignment="1">
      <alignment/>
    </xf>
    <xf numFmtId="0" fontId="0" fillId="0" borderId="30" xfId="0" applyBorder="1" applyAlignment="1">
      <alignment/>
    </xf>
    <xf numFmtId="164" fontId="1" fillId="36" borderId="31" xfId="42" applyNumberFormat="1" applyFont="1" applyFill="1" applyBorder="1" applyAlignment="1">
      <alignment horizontal="center"/>
    </xf>
    <xf numFmtId="0" fontId="56" fillId="0" borderId="30" xfId="0" applyFont="1" applyBorder="1" applyAlignment="1">
      <alignment/>
    </xf>
    <xf numFmtId="44" fontId="1" fillId="0" borderId="30" xfId="45" applyFont="1" applyBorder="1" applyAlignment="1">
      <alignment horizontal="center"/>
    </xf>
    <xf numFmtId="44" fontId="1" fillId="0" borderId="32" xfId="45" applyFont="1" applyBorder="1" applyAlignment="1">
      <alignment horizontal="center"/>
    </xf>
    <xf numFmtId="44" fontId="0" fillId="0" borderId="0" xfId="45" applyFont="1" applyAlignment="1">
      <alignment horizontal="center"/>
    </xf>
    <xf numFmtId="44" fontId="0" fillId="0" borderId="30" xfId="45" applyFont="1" applyBorder="1" applyAlignment="1">
      <alignment horizontal="center"/>
    </xf>
    <xf numFmtId="9" fontId="0" fillId="0" borderId="0" xfId="0" applyNumberFormat="1" applyAlignment="1">
      <alignment horizontal="center"/>
    </xf>
    <xf numFmtId="9" fontId="0" fillId="0" borderId="30" xfId="0" applyNumberFormat="1" applyBorder="1" applyAlignment="1">
      <alignment horizontal="center"/>
    </xf>
    <xf numFmtId="9" fontId="57" fillId="0" borderId="0" xfId="0" applyNumberFormat="1" applyFont="1" applyAlignment="1">
      <alignment horizontal="center"/>
    </xf>
    <xf numFmtId="0" fontId="57" fillId="0" borderId="0" xfId="0"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0</xdr:colOff>
      <xdr:row>37</xdr:row>
      <xdr:rowOff>19050</xdr:rowOff>
    </xdr:to>
    <xdr:sp>
      <xdr:nvSpPr>
        <xdr:cNvPr id="1" name="Text 1"/>
        <xdr:cNvSpPr txBox="1">
          <a:spLocks noChangeArrowheads="1"/>
        </xdr:cNvSpPr>
      </xdr:nvSpPr>
      <xdr:spPr>
        <a:xfrm>
          <a:off x="771525" y="1981200"/>
          <a:ext cx="9267825" cy="40671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a:t>
          </a:r>
          <a:r>
            <a:rPr lang="en-US" cap="none" sz="1000" b="1" i="0" u="none" baseline="0">
              <a:solidFill>
                <a:srgbClr val="FF0000"/>
              </a:solidFill>
              <a:latin typeface="Arial"/>
              <a:ea typeface="Arial"/>
              <a:cs typeface="Arial"/>
            </a:rPr>
            <a:t>Orders are</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due by March</a:t>
          </a:r>
          <a:r>
            <a:rPr lang="en-US" cap="none" sz="1000" b="1" i="0" u="none" baseline="0">
              <a:solidFill>
                <a:srgbClr val="FF0000"/>
              </a:solidFill>
              <a:latin typeface="Arial"/>
              <a:ea typeface="Arial"/>
              <a:cs typeface="Arial"/>
            </a:rPr>
            <a:t> 21, 2012 (Diamond's due date for us is March 22nd)</a:t>
          </a:r>
          <a:r>
            <a:rPr lang="en-US" cap="none" sz="1000" b="1" i="0" u="none" baseline="0">
              <a:solidFill>
                <a:srgbClr val="FF0000"/>
              </a:solidFill>
              <a:latin typeface="Arial"/>
              <a:ea typeface="Arial"/>
              <a:cs typeface="Arial"/>
            </a:rPr>
            <a:t>.  This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is very early so we will probably extend</a:t>
          </a:r>
          <a:r>
            <a:rPr lang="en-US" cap="none" sz="1000" b="1" i="0" u="none" baseline="0">
              <a:solidFill>
                <a:srgbClr val="FF0000"/>
              </a:solidFill>
              <a:latin typeface="Arial"/>
              <a:ea typeface="Arial"/>
              <a:cs typeface="Arial"/>
            </a:rPr>
            <a:t> our order due date but try to get orders in as early as possible.  </a:t>
          </a:r>
          <a:r>
            <a:rPr lang="en-US" cap="none" sz="1000" b="1" i="0" u="none" baseline="0">
              <a:solidFill>
                <a:srgbClr val="FF0000"/>
              </a:solidFill>
              <a:latin typeface="Arial"/>
              <a:ea typeface="Arial"/>
              <a:cs typeface="Arial"/>
            </a:rPr>
            <a:t>Late orders are still</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welcome, though.</a:t>
          </a:r>
          <a:r>
            <a:rPr lang="en-US" cap="none" sz="1000" b="0" i="0" u="none" baseline="0">
              <a:solidFill>
                <a:srgbClr val="000000"/>
              </a:solidFill>
              <a:latin typeface="Arial"/>
              <a:ea typeface="Arial"/>
              <a:cs typeface="Arial"/>
            </a:rPr>
            <a:t>  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 March 2012 items (coded MAR12XXXX) will be charged about April 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check or money order payments is March 21, 2012.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addresses.  Indiana sales tax is 7%.  Sales tax will calculate automatically once you fill in the State information of your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No other purchases can be changed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4</xdr:col>
      <xdr:colOff>742950</xdr:colOff>
      <xdr:row>109</xdr:row>
      <xdr:rowOff>19050</xdr:rowOff>
    </xdr:from>
    <xdr:to>
      <xdr:col>5</xdr:col>
      <xdr:colOff>733425</xdr:colOff>
      <xdr:row>111</xdr:row>
      <xdr:rowOff>114300</xdr:rowOff>
    </xdr:to>
    <xdr:pic>
      <xdr:nvPicPr>
        <xdr:cNvPr id="2" name="Picture 2" descr="IST logo.jpg"/>
        <xdr:cNvPicPr preferRelativeResize="1">
          <a:picLocks noChangeAspect="1"/>
        </xdr:cNvPicPr>
      </xdr:nvPicPr>
      <xdr:blipFill>
        <a:blip r:embed="rId1"/>
        <a:stretch>
          <a:fillRect/>
        </a:stretch>
      </xdr:blipFill>
      <xdr:spPr>
        <a:xfrm>
          <a:off x="9144000" y="16430625"/>
          <a:ext cx="838200" cy="419100"/>
        </a:xfrm>
        <a:prstGeom prst="rect">
          <a:avLst/>
        </a:prstGeom>
        <a:noFill/>
        <a:ln w="9525" cmpd="sng">
          <a:noFill/>
        </a:ln>
      </xdr:spPr>
    </xdr:pic>
    <xdr:clientData/>
  </xdr:twoCellAnchor>
  <xdr:twoCellAnchor>
    <xdr:from>
      <xdr:col>1</xdr:col>
      <xdr:colOff>47625</xdr:colOff>
      <xdr:row>122</xdr:row>
      <xdr:rowOff>9525</xdr:rowOff>
    </xdr:from>
    <xdr:to>
      <xdr:col>3</xdr:col>
      <xdr:colOff>57150</xdr:colOff>
      <xdr:row>122</xdr:row>
      <xdr:rowOff>133350</xdr:rowOff>
    </xdr:to>
    <xdr:sp>
      <xdr:nvSpPr>
        <xdr:cNvPr id="3" name="Straight Arrow Connector 2"/>
        <xdr:cNvSpPr>
          <a:spLocks/>
        </xdr:cNvSpPr>
      </xdr:nvSpPr>
      <xdr:spPr>
        <a:xfrm flipH="1">
          <a:off x="809625" y="18526125"/>
          <a:ext cx="2190750" cy="1238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666750</xdr:colOff>
      <xdr:row>1112</xdr:row>
      <xdr:rowOff>142875</xdr:rowOff>
    </xdr:from>
    <xdr:to>
      <xdr:col>1</xdr:col>
      <xdr:colOff>1085850</xdr:colOff>
      <xdr:row>1116</xdr:row>
      <xdr:rowOff>28575</xdr:rowOff>
    </xdr:to>
    <xdr:pic>
      <xdr:nvPicPr>
        <xdr:cNvPr id="4" name="Picture 4" descr="MDC_FINAL_green (2).jpg"/>
        <xdr:cNvPicPr preferRelativeResize="1">
          <a:picLocks noChangeAspect="1"/>
        </xdr:cNvPicPr>
      </xdr:nvPicPr>
      <xdr:blipFill>
        <a:blip r:embed="rId2"/>
        <a:stretch>
          <a:fillRect/>
        </a:stretch>
      </xdr:blipFill>
      <xdr:spPr>
        <a:xfrm>
          <a:off x="666750" y="179003325"/>
          <a:ext cx="11811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549"/>
  <sheetViews>
    <sheetView showGridLines="0" tabSelected="1" zoomScale="90" zoomScaleNormal="90" zoomScalePageLayoutView="0" workbookViewId="0" topLeftCell="A1">
      <selection activeCell="A1" sqref="A1"/>
    </sheetView>
  </sheetViews>
  <sheetFormatPr defaultColWidth="9.140625" defaultRowHeight="12.75"/>
  <cols>
    <col min="1" max="1" width="11.421875" style="85" customWidth="1"/>
    <col min="2" max="2" width="20.421875" style="5" customWidth="1"/>
    <col min="3" max="3" width="12.28125" style="111" customWidth="1"/>
    <col min="4" max="4" width="81.8515625" style="5" customWidth="1"/>
    <col min="5" max="5" width="12.7109375" style="172" customWidth="1"/>
    <col min="6" max="6" width="11.8515625" style="161" customWidth="1"/>
    <col min="7" max="7" width="12.7109375" style="172" customWidth="1"/>
    <col min="8" max="8" width="4.00390625" style="94" customWidth="1"/>
    <col min="9" max="9" width="15.28125" style="194" customWidth="1"/>
    <col min="10" max="10" width="15.140625" style="195" customWidth="1"/>
    <col min="11" max="11" width="10.00390625" style="2" customWidth="1"/>
    <col min="12" max="16384" width="8.8515625" style="2" customWidth="1"/>
  </cols>
  <sheetData>
    <row r="1" spans="1:10" ht="12.75">
      <c r="A1" s="70"/>
      <c r="B1" s="6"/>
      <c r="C1" s="112"/>
      <c r="D1" s="6"/>
      <c r="E1" s="162"/>
      <c r="F1" s="144"/>
      <c r="G1" s="162"/>
      <c r="H1" s="90"/>
      <c r="I1" s="178"/>
      <c r="J1" s="178"/>
    </row>
    <row r="2" spans="1:10" ht="15.75">
      <c r="A2" s="41"/>
      <c r="B2" s="41" t="s">
        <v>3</v>
      </c>
      <c r="C2" s="113"/>
      <c r="D2" s="42"/>
      <c r="E2" s="48"/>
      <c r="F2" s="145"/>
      <c r="G2" s="163"/>
      <c r="H2" s="64"/>
      <c r="I2" s="179"/>
      <c r="J2" s="180"/>
    </row>
    <row r="3" spans="1:10" ht="12.75">
      <c r="A3" s="72"/>
      <c r="B3" s="8" t="s">
        <v>452</v>
      </c>
      <c r="C3" s="114"/>
      <c r="D3" s="4"/>
      <c r="E3" s="163"/>
      <c r="F3" s="146"/>
      <c r="G3" s="163"/>
      <c r="H3" s="64"/>
      <c r="I3" s="179"/>
      <c r="J3" s="180"/>
    </row>
    <row r="4" spans="1:10" ht="12.75">
      <c r="A4" s="72"/>
      <c r="B4" s="8"/>
      <c r="C4" s="114"/>
      <c r="D4" s="4"/>
      <c r="E4" s="163"/>
      <c r="F4" s="146"/>
      <c r="G4" s="163"/>
      <c r="H4" s="64"/>
      <c r="I4" s="179"/>
      <c r="J4" s="180"/>
    </row>
    <row r="5" spans="1:10" s="17" customFormat="1" ht="12.75">
      <c r="A5" s="73"/>
      <c r="B5" s="127" t="s">
        <v>4</v>
      </c>
      <c r="C5" s="115"/>
      <c r="D5" s="40"/>
      <c r="E5" s="49"/>
      <c r="F5" s="147"/>
      <c r="G5" s="164"/>
      <c r="H5" s="64"/>
      <c r="I5" s="181"/>
      <c r="J5" s="182"/>
    </row>
    <row r="6" spans="1:10" ht="12.75">
      <c r="A6" s="10"/>
      <c r="B6" s="8"/>
      <c r="C6" s="114"/>
      <c r="D6" s="7"/>
      <c r="E6" s="163"/>
      <c r="F6" s="146"/>
      <c r="G6" s="163"/>
      <c r="H6" s="64"/>
      <c r="I6" s="179"/>
      <c r="J6" s="180"/>
    </row>
    <row r="7" spans="1:10" ht="12.75">
      <c r="A7" s="10"/>
      <c r="B7" s="8" t="s">
        <v>68</v>
      </c>
      <c r="C7" s="114"/>
      <c r="D7" s="4"/>
      <c r="E7" s="163"/>
      <c r="F7" s="146"/>
      <c r="G7" s="163"/>
      <c r="H7" s="64"/>
      <c r="I7" s="179"/>
      <c r="J7" s="180"/>
    </row>
    <row r="8" spans="1:10" ht="12.75">
      <c r="A8" s="10"/>
      <c r="B8" s="8" t="s">
        <v>69</v>
      </c>
      <c r="C8" s="114"/>
      <c r="D8" s="4"/>
      <c r="E8" s="163"/>
      <c r="F8" s="146"/>
      <c r="G8" s="163"/>
      <c r="H8" s="64"/>
      <c r="I8" s="179"/>
      <c r="J8" s="180"/>
    </row>
    <row r="9" spans="1:10" ht="12.75">
      <c r="A9" s="10"/>
      <c r="B9" s="8"/>
      <c r="C9" s="114"/>
      <c r="D9" s="4"/>
      <c r="E9" s="163"/>
      <c r="F9" s="146"/>
      <c r="G9" s="163"/>
      <c r="H9" s="64"/>
      <c r="I9" s="179"/>
      <c r="J9" s="180"/>
    </row>
    <row r="10" spans="1:10" ht="12.75">
      <c r="A10" s="10"/>
      <c r="B10" s="8" t="s">
        <v>5</v>
      </c>
      <c r="C10" s="114"/>
      <c r="D10" s="4"/>
      <c r="E10" s="163"/>
      <c r="F10" s="146"/>
      <c r="G10" s="163"/>
      <c r="H10" s="64"/>
      <c r="I10" s="179"/>
      <c r="J10" s="180"/>
    </row>
    <row r="11" spans="1:10" ht="12.75">
      <c r="A11" s="71"/>
      <c r="B11" s="2"/>
      <c r="C11" s="114"/>
      <c r="D11" s="2"/>
      <c r="E11" s="163"/>
      <c r="F11" s="146"/>
      <c r="G11" s="163"/>
      <c r="H11" s="64"/>
      <c r="I11" s="179"/>
      <c r="J11" s="180"/>
    </row>
    <row r="12" spans="1:10" s="17" customFormat="1" ht="12.75">
      <c r="A12" s="73"/>
      <c r="B12" s="127" t="s">
        <v>62</v>
      </c>
      <c r="C12" s="115"/>
      <c r="D12" s="40"/>
      <c r="E12" s="49"/>
      <c r="F12" s="147"/>
      <c r="G12" s="164"/>
      <c r="H12" s="64"/>
      <c r="I12" s="181"/>
      <c r="J12" s="182"/>
    </row>
    <row r="13" spans="1:10" ht="12.75">
      <c r="A13" s="71"/>
      <c r="B13" s="2"/>
      <c r="C13" s="114"/>
      <c r="D13" s="2"/>
      <c r="E13" s="163"/>
      <c r="F13" s="146"/>
      <c r="G13" s="163"/>
      <c r="H13" s="64"/>
      <c r="I13" s="179"/>
      <c r="J13" s="180"/>
    </row>
    <row r="14" spans="1:10" ht="12.75">
      <c r="A14" s="71"/>
      <c r="B14" s="2"/>
      <c r="C14" s="114"/>
      <c r="D14" s="2"/>
      <c r="E14" s="163"/>
      <c r="F14" s="146"/>
      <c r="G14" s="163"/>
      <c r="H14" s="64"/>
      <c r="I14" s="179"/>
      <c r="J14" s="180"/>
    </row>
    <row r="15" spans="1:10" ht="12.75">
      <c r="A15" s="71"/>
      <c r="B15" s="2"/>
      <c r="C15" s="114"/>
      <c r="D15" s="2"/>
      <c r="E15" s="163"/>
      <c r="F15" s="146"/>
      <c r="G15" s="163"/>
      <c r="H15" s="64"/>
      <c r="I15" s="179"/>
      <c r="J15" s="180"/>
    </row>
    <row r="16" spans="1:17" ht="12.75">
      <c r="A16" s="71"/>
      <c r="B16" s="2"/>
      <c r="C16" s="114"/>
      <c r="D16" s="2"/>
      <c r="E16" s="163"/>
      <c r="F16" s="146"/>
      <c r="G16" s="163"/>
      <c r="H16" s="64"/>
      <c r="I16" s="179"/>
      <c r="J16" s="180"/>
      <c r="Q16" s="63"/>
    </row>
    <row r="17" spans="1:10" ht="12.75">
      <c r="A17" s="71"/>
      <c r="B17" s="2"/>
      <c r="C17" s="114"/>
      <c r="D17" s="2"/>
      <c r="E17" s="163"/>
      <c r="F17" s="146"/>
      <c r="G17" s="163"/>
      <c r="H17" s="64"/>
      <c r="I17" s="179"/>
      <c r="J17" s="180"/>
    </row>
    <row r="18" spans="1:10" ht="12.75">
      <c r="A18" s="71"/>
      <c r="B18" s="2"/>
      <c r="C18" s="114"/>
      <c r="D18" s="2"/>
      <c r="E18" s="163"/>
      <c r="F18" s="146"/>
      <c r="G18" s="163"/>
      <c r="H18" s="64"/>
      <c r="I18" s="179"/>
      <c r="J18" s="180"/>
    </row>
    <row r="19" spans="1:10" ht="12.75">
      <c r="A19" s="71"/>
      <c r="B19" s="2"/>
      <c r="C19" s="114"/>
      <c r="D19" s="2"/>
      <c r="E19" s="163"/>
      <c r="F19" s="146"/>
      <c r="G19" s="163"/>
      <c r="H19" s="64"/>
      <c r="I19" s="179"/>
      <c r="J19" s="180"/>
    </row>
    <row r="20" spans="1:10" ht="12.75">
      <c r="A20" s="71"/>
      <c r="B20" s="2"/>
      <c r="C20" s="114"/>
      <c r="D20" s="2"/>
      <c r="E20" s="163"/>
      <c r="F20" s="146"/>
      <c r="G20" s="163"/>
      <c r="H20" s="64"/>
      <c r="I20" s="179"/>
      <c r="J20" s="180"/>
    </row>
    <row r="21" spans="1:10" ht="12.75">
      <c r="A21" s="71"/>
      <c r="B21" s="2"/>
      <c r="C21" s="114"/>
      <c r="D21" s="2"/>
      <c r="E21" s="163"/>
      <c r="F21" s="146"/>
      <c r="G21" s="163"/>
      <c r="H21" s="64"/>
      <c r="I21" s="179"/>
      <c r="J21" s="180"/>
    </row>
    <row r="22" spans="1:10" ht="12.75">
      <c r="A22" s="71"/>
      <c r="B22" s="2"/>
      <c r="C22" s="114"/>
      <c r="D22" s="2"/>
      <c r="E22" s="163"/>
      <c r="F22" s="146"/>
      <c r="G22" s="163"/>
      <c r="H22" s="64"/>
      <c r="I22" s="179"/>
      <c r="J22" s="180"/>
    </row>
    <row r="23" spans="1:10" ht="12.75">
      <c r="A23" s="71"/>
      <c r="B23" s="2"/>
      <c r="C23" s="114"/>
      <c r="D23" s="2"/>
      <c r="E23" s="163"/>
      <c r="F23" s="146"/>
      <c r="G23" s="163"/>
      <c r="H23" s="64"/>
      <c r="I23" s="179"/>
      <c r="J23" s="180"/>
    </row>
    <row r="24" spans="1:10" ht="12.75">
      <c r="A24" s="71"/>
      <c r="B24" s="2"/>
      <c r="C24" s="114"/>
      <c r="D24" s="2"/>
      <c r="E24" s="163"/>
      <c r="F24" s="146"/>
      <c r="G24" s="163"/>
      <c r="H24" s="64"/>
      <c r="I24" s="179"/>
      <c r="J24" s="180"/>
    </row>
    <row r="25" spans="1:10" ht="12.75">
      <c r="A25" s="71"/>
      <c r="B25" s="2"/>
      <c r="C25" s="114"/>
      <c r="D25" s="2"/>
      <c r="E25" s="163"/>
      <c r="F25" s="146"/>
      <c r="G25" s="163"/>
      <c r="H25" s="64"/>
      <c r="I25" s="179"/>
      <c r="J25" s="180"/>
    </row>
    <row r="26" spans="1:10" ht="12.75">
      <c r="A26" s="71"/>
      <c r="B26" s="2"/>
      <c r="C26" s="114"/>
      <c r="D26" s="2"/>
      <c r="E26" s="163"/>
      <c r="F26" s="146"/>
      <c r="G26" s="163"/>
      <c r="H26" s="64"/>
      <c r="I26" s="179"/>
      <c r="J26" s="180"/>
    </row>
    <row r="27" spans="1:10" ht="12.75">
      <c r="A27" s="71"/>
      <c r="B27" s="2"/>
      <c r="C27" s="114"/>
      <c r="D27" s="2"/>
      <c r="E27" s="163"/>
      <c r="F27" s="146"/>
      <c r="G27" s="163"/>
      <c r="H27" s="64"/>
      <c r="I27" s="179"/>
      <c r="J27" s="180"/>
    </row>
    <row r="28" spans="1:10" ht="12.75">
      <c r="A28" s="71"/>
      <c r="B28" s="2"/>
      <c r="C28" s="114"/>
      <c r="D28" s="2"/>
      <c r="E28" s="163"/>
      <c r="F28" s="146"/>
      <c r="G28" s="163"/>
      <c r="H28" s="64"/>
      <c r="I28" s="179"/>
      <c r="J28" s="180"/>
    </row>
    <row r="29" spans="1:10" ht="12.75">
      <c r="A29" s="71"/>
      <c r="B29" s="2"/>
      <c r="C29" s="114"/>
      <c r="D29" s="2"/>
      <c r="E29" s="163"/>
      <c r="F29" s="146"/>
      <c r="G29" s="163"/>
      <c r="H29" s="64"/>
      <c r="I29" s="179"/>
      <c r="J29" s="180"/>
    </row>
    <row r="30" spans="1:12" ht="12.75">
      <c r="A30" s="71"/>
      <c r="B30" s="2"/>
      <c r="C30" s="114"/>
      <c r="D30" s="2"/>
      <c r="E30" s="163"/>
      <c r="F30" s="146"/>
      <c r="G30" s="163"/>
      <c r="H30" s="64"/>
      <c r="I30" s="179"/>
      <c r="J30" s="180"/>
      <c r="L30" s="17"/>
    </row>
    <row r="31" spans="1:10" ht="12.75">
      <c r="A31" s="71"/>
      <c r="B31" s="2"/>
      <c r="C31" s="114"/>
      <c r="D31" s="2"/>
      <c r="E31" s="163"/>
      <c r="F31" s="146"/>
      <c r="G31" s="163"/>
      <c r="H31" s="64"/>
      <c r="I31" s="179"/>
      <c r="J31" s="180"/>
    </row>
    <row r="32" spans="1:10" ht="12.75">
      <c r="A32" s="71"/>
      <c r="B32" s="2"/>
      <c r="C32" s="114"/>
      <c r="D32" s="2"/>
      <c r="E32" s="163"/>
      <c r="F32" s="146"/>
      <c r="G32" s="163"/>
      <c r="H32" s="64"/>
      <c r="I32" s="179"/>
      <c r="J32" s="180"/>
    </row>
    <row r="33" spans="1:10" ht="12.75">
      <c r="A33" s="71"/>
      <c r="B33" s="2"/>
      <c r="C33" s="114"/>
      <c r="D33" s="2"/>
      <c r="E33" s="163"/>
      <c r="F33" s="146"/>
      <c r="G33" s="163"/>
      <c r="H33" s="64"/>
      <c r="I33" s="179"/>
      <c r="J33" s="180"/>
    </row>
    <row r="34" spans="1:10" ht="12.75">
      <c r="A34" s="71"/>
      <c r="B34" s="2"/>
      <c r="C34" s="114"/>
      <c r="D34" s="2"/>
      <c r="E34" s="163"/>
      <c r="F34" s="146"/>
      <c r="G34" s="163"/>
      <c r="H34" s="64"/>
      <c r="I34" s="179"/>
      <c r="J34" s="180"/>
    </row>
    <row r="35" spans="1:10" ht="12.75">
      <c r="A35" s="71"/>
      <c r="B35" s="2"/>
      <c r="C35" s="114"/>
      <c r="D35" s="2"/>
      <c r="E35" s="163"/>
      <c r="F35" s="146"/>
      <c r="G35" s="163"/>
      <c r="H35" s="64"/>
      <c r="I35" s="179"/>
      <c r="J35" s="180"/>
    </row>
    <row r="36" spans="1:10" ht="12.75">
      <c r="A36" s="71"/>
      <c r="B36" s="2"/>
      <c r="C36" s="114"/>
      <c r="D36" s="2"/>
      <c r="E36" s="163"/>
      <c r="F36" s="146"/>
      <c r="G36" s="163"/>
      <c r="H36" s="64"/>
      <c r="I36" s="179"/>
      <c r="J36" s="180"/>
    </row>
    <row r="37" spans="1:10" ht="12.75">
      <c r="A37" s="71"/>
      <c r="B37" s="2"/>
      <c r="C37" s="114"/>
      <c r="D37" s="2"/>
      <c r="E37" s="163"/>
      <c r="F37" s="146"/>
      <c r="G37" s="163"/>
      <c r="H37" s="64"/>
      <c r="I37" s="179"/>
      <c r="J37" s="180"/>
    </row>
    <row r="38" spans="1:10" ht="12.75">
      <c r="A38" s="71"/>
      <c r="B38" s="2"/>
      <c r="C38" s="114"/>
      <c r="D38" s="2"/>
      <c r="E38" s="163"/>
      <c r="F38" s="146"/>
      <c r="G38" s="163"/>
      <c r="H38" s="64"/>
      <c r="I38" s="179"/>
      <c r="J38" s="180"/>
    </row>
    <row r="39" spans="1:10" ht="12.75">
      <c r="A39" s="71"/>
      <c r="B39" s="2"/>
      <c r="C39" s="114"/>
      <c r="D39" s="2"/>
      <c r="E39" s="163"/>
      <c r="F39" s="146"/>
      <c r="G39" s="163"/>
      <c r="H39" s="64"/>
      <c r="I39" s="179"/>
      <c r="J39" s="180"/>
    </row>
    <row r="40" spans="1:10" ht="12.75">
      <c r="A40" s="71"/>
      <c r="B40" s="127" t="s">
        <v>6</v>
      </c>
      <c r="C40" s="115"/>
      <c r="D40" s="40"/>
      <c r="E40" s="49"/>
      <c r="F40" s="147"/>
      <c r="G40" s="163"/>
      <c r="H40" s="64"/>
      <c r="I40" s="179"/>
      <c r="J40" s="180"/>
    </row>
    <row r="41" spans="1:10" s="1" customFormat="1" ht="12.75">
      <c r="A41" s="74"/>
      <c r="B41" s="9"/>
      <c r="C41" s="116"/>
      <c r="D41" s="14"/>
      <c r="E41" s="164"/>
      <c r="F41" s="148"/>
      <c r="G41" s="164"/>
      <c r="H41" s="64"/>
      <c r="I41" s="181"/>
      <c r="J41" s="182"/>
    </row>
    <row r="42" spans="1:10" ht="12.75">
      <c r="A42" s="10"/>
      <c r="B42" s="18"/>
      <c r="C42" s="54" t="s">
        <v>7</v>
      </c>
      <c r="D42" s="21"/>
      <c r="E42" s="22"/>
      <c r="F42" s="149"/>
      <c r="G42" s="163"/>
      <c r="H42" s="64"/>
      <c r="I42" s="179"/>
      <c r="J42" s="180"/>
    </row>
    <row r="43" spans="1:10" ht="12.75">
      <c r="A43" s="10"/>
      <c r="B43" s="18"/>
      <c r="C43" s="54" t="s">
        <v>8</v>
      </c>
      <c r="D43" s="47"/>
      <c r="E43" s="22"/>
      <c r="F43" s="149"/>
      <c r="G43" s="163"/>
      <c r="H43" s="64"/>
      <c r="I43" s="179"/>
      <c r="J43" s="180"/>
    </row>
    <row r="44" spans="1:10" ht="12.75">
      <c r="A44" s="10"/>
      <c r="B44" s="18"/>
      <c r="C44" s="54" t="s">
        <v>9</v>
      </c>
      <c r="D44" s="21"/>
      <c r="E44" s="22"/>
      <c r="F44" s="149"/>
      <c r="G44" s="163"/>
      <c r="H44" s="64"/>
      <c r="I44" s="179"/>
      <c r="J44" s="180"/>
    </row>
    <row r="45" spans="1:10" ht="12.75">
      <c r="A45" s="10"/>
      <c r="B45" s="18"/>
      <c r="C45" s="54"/>
      <c r="D45" s="21"/>
      <c r="E45" s="22"/>
      <c r="F45" s="149"/>
      <c r="G45" s="163"/>
      <c r="H45" s="64"/>
      <c r="I45" s="179"/>
      <c r="J45" s="180"/>
    </row>
    <row r="46" spans="1:10" ht="12.75">
      <c r="A46" s="10"/>
      <c r="B46" s="18"/>
      <c r="C46" s="54" t="s">
        <v>10</v>
      </c>
      <c r="D46" s="21"/>
      <c r="E46" s="22"/>
      <c r="F46" s="149"/>
      <c r="G46" s="163"/>
      <c r="H46" s="64"/>
      <c r="I46" s="179"/>
      <c r="J46" s="180"/>
    </row>
    <row r="47" spans="1:10" ht="12.75">
      <c r="A47" s="10"/>
      <c r="B47" s="18"/>
      <c r="C47" s="54" t="s">
        <v>11</v>
      </c>
      <c r="D47" s="21"/>
      <c r="E47" s="22"/>
      <c r="F47" s="149"/>
      <c r="G47" s="163"/>
      <c r="H47" s="64"/>
      <c r="I47" s="179"/>
      <c r="J47" s="180"/>
    </row>
    <row r="48" spans="1:10" ht="12.75">
      <c r="A48" s="10"/>
      <c r="B48" s="18"/>
      <c r="C48" s="54" t="s">
        <v>12</v>
      </c>
      <c r="D48" s="19"/>
      <c r="E48" s="22"/>
      <c r="F48" s="149"/>
      <c r="G48" s="163"/>
      <c r="H48" s="64"/>
      <c r="I48" s="179"/>
      <c r="J48" s="180"/>
    </row>
    <row r="49" spans="1:10" ht="12.75">
      <c r="A49" s="10"/>
      <c r="B49" s="18"/>
      <c r="C49" s="54" t="s">
        <v>13</v>
      </c>
      <c r="D49" s="19"/>
      <c r="E49" s="22"/>
      <c r="F49" s="149"/>
      <c r="G49" s="163"/>
      <c r="H49" s="64"/>
      <c r="I49" s="179"/>
      <c r="J49" s="180"/>
    </row>
    <row r="50" spans="1:10" ht="12.75">
      <c r="A50" s="10"/>
      <c r="B50" s="24"/>
      <c r="C50" s="54" t="s">
        <v>14</v>
      </c>
      <c r="D50" s="25"/>
      <c r="E50" s="22"/>
      <c r="F50" s="149"/>
      <c r="G50" s="163"/>
      <c r="H50" s="64"/>
      <c r="I50" s="179"/>
      <c r="J50" s="180"/>
    </row>
    <row r="51" spans="1:10" ht="12.75">
      <c r="A51" s="10"/>
      <c r="B51" s="18"/>
      <c r="C51" s="56"/>
      <c r="D51" s="26"/>
      <c r="E51" s="27"/>
      <c r="F51" s="149"/>
      <c r="G51" s="163"/>
      <c r="H51" s="64"/>
      <c r="I51" s="179"/>
      <c r="J51" s="180"/>
    </row>
    <row r="52" spans="1:10" ht="12.75">
      <c r="A52" s="11"/>
      <c r="B52" s="12" t="s">
        <v>15</v>
      </c>
      <c r="C52" s="117"/>
      <c r="D52" s="26"/>
      <c r="E52" s="27"/>
      <c r="F52" s="149"/>
      <c r="G52" s="163"/>
      <c r="H52" s="64"/>
      <c r="I52" s="179"/>
      <c r="J52" s="180"/>
    </row>
    <row r="53" spans="1:10" ht="12.75">
      <c r="A53" s="10"/>
      <c r="B53" s="28"/>
      <c r="C53" s="118"/>
      <c r="D53" s="28"/>
      <c r="E53" s="29"/>
      <c r="F53" s="150"/>
      <c r="G53" s="163"/>
      <c r="H53" s="64"/>
      <c r="I53" s="179"/>
      <c r="J53" s="180"/>
    </row>
    <row r="54" spans="1:10" ht="12.75">
      <c r="A54" s="75"/>
      <c r="B54" s="30"/>
      <c r="C54" s="119"/>
      <c r="D54" s="31"/>
      <c r="E54" s="32"/>
      <c r="F54" s="151"/>
      <c r="G54" s="166"/>
      <c r="H54" s="64"/>
      <c r="I54" s="179"/>
      <c r="J54" s="180"/>
    </row>
    <row r="55" spans="1:10" ht="12.75">
      <c r="A55" s="10"/>
      <c r="B55" s="3"/>
      <c r="C55" s="120"/>
      <c r="D55" s="3"/>
      <c r="E55" s="165"/>
      <c r="F55" s="152"/>
      <c r="G55" s="163"/>
      <c r="H55" s="64"/>
      <c r="I55" s="179"/>
      <c r="J55" s="180"/>
    </row>
    <row r="56" spans="1:10" ht="12.75">
      <c r="A56" s="10"/>
      <c r="B56" s="2"/>
      <c r="C56" s="12"/>
      <c r="D56" s="15"/>
      <c r="E56" s="163"/>
      <c r="F56" s="146"/>
      <c r="G56" s="163"/>
      <c r="H56" s="64"/>
      <c r="I56" s="179"/>
      <c r="J56" s="180"/>
    </row>
    <row r="57" spans="1:10" ht="12.75">
      <c r="A57" s="71"/>
      <c r="B57" s="127" t="s">
        <v>16</v>
      </c>
      <c r="C57" s="115"/>
      <c r="D57" s="40"/>
      <c r="E57" s="49"/>
      <c r="F57" s="147"/>
      <c r="G57" s="163"/>
      <c r="H57" s="64"/>
      <c r="I57" s="179"/>
      <c r="J57" s="180"/>
    </row>
    <row r="58" spans="1:10" s="1" customFormat="1" ht="12.75">
      <c r="A58" s="74"/>
      <c r="B58" s="9"/>
      <c r="C58" s="116"/>
      <c r="D58" s="14"/>
      <c r="E58" s="164"/>
      <c r="F58" s="148"/>
      <c r="G58" s="164"/>
      <c r="H58" s="64"/>
      <c r="I58" s="181"/>
      <c r="J58" s="182"/>
    </row>
    <row r="59" spans="1:10" ht="12.75">
      <c r="A59" s="10"/>
      <c r="B59" s="18"/>
      <c r="C59" s="54" t="s">
        <v>7</v>
      </c>
      <c r="D59" s="21"/>
      <c r="E59" s="22"/>
      <c r="F59" s="149"/>
      <c r="G59" s="163"/>
      <c r="H59" s="64"/>
      <c r="I59" s="179"/>
      <c r="J59" s="180"/>
    </row>
    <row r="60" spans="1:10" ht="12.75">
      <c r="A60" s="10"/>
      <c r="B60" s="18"/>
      <c r="C60" s="54" t="s">
        <v>8</v>
      </c>
      <c r="D60" s="23"/>
      <c r="E60" s="22"/>
      <c r="F60" s="149"/>
      <c r="G60" s="163"/>
      <c r="H60" s="64"/>
      <c r="I60" s="179"/>
      <c r="J60" s="180"/>
    </row>
    <row r="61" spans="1:10" ht="12.75">
      <c r="A61" s="10"/>
      <c r="B61" s="18"/>
      <c r="C61" s="54" t="s">
        <v>9</v>
      </c>
      <c r="D61" s="21"/>
      <c r="E61" s="22"/>
      <c r="F61" s="149"/>
      <c r="G61" s="163"/>
      <c r="H61" s="64"/>
      <c r="I61" s="179"/>
      <c r="J61" s="180"/>
    </row>
    <row r="62" spans="1:10" ht="12.75">
      <c r="A62" s="10"/>
      <c r="B62" s="18"/>
      <c r="C62" s="54"/>
      <c r="D62" s="21"/>
      <c r="E62" s="22"/>
      <c r="F62" s="149"/>
      <c r="G62" s="163"/>
      <c r="H62" s="64"/>
      <c r="I62" s="179"/>
      <c r="J62" s="180"/>
    </row>
    <row r="63" spans="1:10" ht="12.75">
      <c r="A63" s="10"/>
      <c r="B63" s="18"/>
      <c r="C63" s="54" t="s">
        <v>10</v>
      </c>
      <c r="D63" s="21"/>
      <c r="E63" s="22"/>
      <c r="F63" s="149"/>
      <c r="G63" s="163"/>
      <c r="H63" s="64"/>
      <c r="I63" s="179"/>
      <c r="J63" s="180"/>
    </row>
    <row r="64" spans="1:10" ht="12.75">
      <c r="A64" s="10"/>
      <c r="B64" s="18"/>
      <c r="C64" s="54" t="s">
        <v>11</v>
      </c>
      <c r="D64" s="21"/>
      <c r="E64" s="22"/>
      <c r="F64" s="149"/>
      <c r="G64" s="163"/>
      <c r="H64" s="64"/>
      <c r="I64" s="179"/>
      <c r="J64" s="180"/>
    </row>
    <row r="65" spans="1:10" ht="12.75">
      <c r="A65" s="10"/>
      <c r="B65" s="18"/>
      <c r="C65" s="54" t="s">
        <v>12</v>
      </c>
      <c r="D65" s="19"/>
      <c r="E65" s="22"/>
      <c r="F65" s="149"/>
      <c r="G65" s="163"/>
      <c r="H65" s="64"/>
      <c r="I65" s="179"/>
      <c r="J65" s="180"/>
    </row>
    <row r="66" spans="1:10" ht="12.75">
      <c r="A66" s="10"/>
      <c r="B66" s="18"/>
      <c r="C66" s="54" t="s">
        <v>13</v>
      </c>
      <c r="D66" s="19"/>
      <c r="E66" s="22"/>
      <c r="F66" s="149"/>
      <c r="G66" s="163"/>
      <c r="H66" s="64"/>
      <c r="I66" s="179"/>
      <c r="J66" s="180"/>
    </row>
    <row r="67" spans="1:10" ht="12.75">
      <c r="A67" s="10"/>
      <c r="B67" s="24"/>
      <c r="C67" s="54" t="s">
        <v>14</v>
      </c>
      <c r="D67" s="25"/>
      <c r="E67" s="22"/>
      <c r="F67" s="149"/>
      <c r="G67" s="163"/>
      <c r="H67" s="64"/>
      <c r="I67" s="179"/>
      <c r="J67" s="180"/>
    </row>
    <row r="68" spans="1:10" ht="12.75">
      <c r="A68" s="10"/>
      <c r="B68" s="37"/>
      <c r="C68" s="55"/>
      <c r="D68" s="38"/>
      <c r="E68" s="39"/>
      <c r="F68" s="153"/>
      <c r="G68" s="163"/>
      <c r="H68" s="64"/>
      <c r="I68" s="179"/>
      <c r="J68" s="180"/>
    </row>
    <row r="69" spans="1:10" ht="12.75">
      <c r="A69" s="10"/>
      <c r="B69" s="128" t="s">
        <v>56</v>
      </c>
      <c r="C69" s="121"/>
      <c r="D69" s="43"/>
      <c r="E69" s="49"/>
      <c r="F69" s="147"/>
      <c r="G69" s="163"/>
      <c r="H69" s="64"/>
      <c r="I69" s="179"/>
      <c r="J69" s="180"/>
    </row>
    <row r="70" spans="1:10" s="1" customFormat="1" ht="12.75">
      <c r="A70" s="13"/>
      <c r="B70" s="69" t="s">
        <v>256</v>
      </c>
      <c r="C70" s="122"/>
      <c r="D70" s="16"/>
      <c r="E70" s="164"/>
      <c r="F70" s="148"/>
      <c r="G70" s="164"/>
      <c r="H70" s="64"/>
      <c r="I70" s="181"/>
      <c r="J70" s="182"/>
    </row>
    <row r="71" spans="1:10" ht="12.75">
      <c r="A71" s="10"/>
      <c r="B71" s="2"/>
      <c r="C71" s="54" t="s">
        <v>17</v>
      </c>
      <c r="D71" s="19"/>
      <c r="E71" s="166"/>
      <c r="F71" s="146"/>
      <c r="G71" s="163"/>
      <c r="H71" s="64"/>
      <c r="I71" s="179"/>
      <c r="J71" s="180"/>
    </row>
    <row r="72" spans="1:10" ht="12.75">
      <c r="A72" s="10"/>
      <c r="B72" s="2"/>
      <c r="C72" s="54" t="s">
        <v>18</v>
      </c>
      <c r="D72" s="19"/>
      <c r="E72" s="166"/>
      <c r="F72" s="146"/>
      <c r="G72" s="163"/>
      <c r="H72" s="64"/>
      <c r="I72" s="179"/>
      <c r="J72" s="180"/>
    </row>
    <row r="73" spans="1:10" ht="12.75">
      <c r="A73" s="10"/>
      <c r="B73" s="2"/>
      <c r="C73" s="54" t="s">
        <v>19</v>
      </c>
      <c r="D73" s="19"/>
      <c r="E73" s="166"/>
      <c r="F73" s="146"/>
      <c r="G73" s="163"/>
      <c r="H73" s="64"/>
      <c r="I73" s="179"/>
      <c r="J73" s="180"/>
    </row>
    <row r="74" spans="1:10" ht="12.75">
      <c r="A74" s="10"/>
      <c r="B74" s="2"/>
      <c r="C74" s="54" t="s">
        <v>20</v>
      </c>
      <c r="D74" s="20"/>
      <c r="E74" s="166"/>
      <c r="F74" s="146"/>
      <c r="G74" s="163"/>
      <c r="H74" s="64"/>
      <c r="I74" s="179"/>
      <c r="J74" s="180"/>
    </row>
    <row r="75" spans="1:10" ht="12.75">
      <c r="A75" s="10"/>
      <c r="B75" s="2"/>
      <c r="C75" s="123"/>
      <c r="D75" s="15"/>
      <c r="E75" s="163"/>
      <c r="F75" s="146"/>
      <c r="G75" s="163"/>
      <c r="H75" s="64"/>
      <c r="I75" s="179"/>
      <c r="J75" s="180"/>
    </row>
    <row r="76" spans="1:10" ht="12.75">
      <c r="A76" s="10"/>
      <c r="B76" s="3"/>
      <c r="C76" s="124"/>
      <c r="D76" s="3"/>
      <c r="E76" s="165"/>
      <c r="F76" s="152"/>
      <c r="G76" s="163"/>
      <c r="H76" s="64"/>
      <c r="I76" s="179"/>
      <c r="J76" s="180"/>
    </row>
    <row r="77" spans="1:10" ht="12.75">
      <c r="A77" s="10"/>
      <c r="B77" s="127" t="s">
        <v>74</v>
      </c>
      <c r="C77" s="121"/>
      <c r="D77" s="40"/>
      <c r="E77" s="49"/>
      <c r="F77" s="147"/>
      <c r="G77" s="163"/>
      <c r="H77" s="64"/>
      <c r="I77" s="179"/>
      <c r="J77" s="180"/>
    </row>
    <row r="78" spans="1:10" ht="12.75">
      <c r="A78" s="76"/>
      <c r="B78" s="69" t="s">
        <v>75</v>
      </c>
      <c r="C78" s="124"/>
      <c r="D78" s="62"/>
      <c r="E78" s="165"/>
      <c r="F78" s="152"/>
      <c r="G78" s="163"/>
      <c r="H78" s="64"/>
      <c r="I78" s="179"/>
      <c r="J78" s="180"/>
    </row>
    <row r="79" spans="1:10" ht="12.75">
      <c r="A79" s="76"/>
      <c r="B79" s="2"/>
      <c r="C79" s="124"/>
      <c r="D79" s="54"/>
      <c r="E79" s="165"/>
      <c r="F79" s="152"/>
      <c r="G79" s="163"/>
      <c r="H79" s="64"/>
      <c r="I79" s="179"/>
      <c r="J79" s="180"/>
    </row>
    <row r="80" spans="1:10" ht="12.75">
      <c r="A80" s="76"/>
      <c r="B80" s="3"/>
      <c r="C80" s="54" t="s">
        <v>0</v>
      </c>
      <c r="D80" s="174"/>
      <c r="E80" s="167"/>
      <c r="F80" s="152"/>
      <c r="G80" s="163"/>
      <c r="H80" s="64"/>
      <c r="I80" s="179"/>
      <c r="J80" s="180"/>
    </row>
    <row r="81" spans="1:10" ht="12.75">
      <c r="A81" s="76"/>
      <c r="B81" s="3"/>
      <c r="C81" s="120"/>
      <c r="D81" s="3"/>
      <c r="E81" s="165"/>
      <c r="F81" s="152"/>
      <c r="G81" s="163"/>
      <c r="H81" s="64"/>
      <c r="I81" s="179"/>
      <c r="J81" s="180"/>
    </row>
    <row r="82" spans="1:10" ht="12.75">
      <c r="A82" s="10"/>
      <c r="B82" s="127" t="s">
        <v>21</v>
      </c>
      <c r="C82" s="115"/>
      <c r="D82" s="40"/>
      <c r="E82" s="49"/>
      <c r="F82" s="147"/>
      <c r="G82" s="163"/>
      <c r="H82" s="64"/>
      <c r="I82" s="179"/>
      <c r="J82" s="180"/>
    </row>
    <row r="83" spans="1:10" ht="12.75">
      <c r="A83" s="76"/>
      <c r="B83" s="3"/>
      <c r="C83" s="120"/>
      <c r="D83" s="3"/>
      <c r="E83" s="165"/>
      <c r="F83" s="152"/>
      <c r="G83" s="163"/>
      <c r="H83" s="64"/>
      <c r="I83" s="179"/>
      <c r="J83" s="180"/>
    </row>
    <row r="84" spans="1:10" ht="12.75">
      <c r="A84" s="10"/>
      <c r="B84" s="34">
        <f>+I2547</f>
        <v>0</v>
      </c>
      <c r="C84" s="56" t="s">
        <v>22</v>
      </c>
      <c r="D84" s="12"/>
      <c r="E84" s="163"/>
      <c r="F84" s="146"/>
      <c r="G84" s="163"/>
      <c r="H84" s="64"/>
      <c r="I84" s="179"/>
      <c r="J84" s="180"/>
    </row>
    <row r="85" spans="1:10" ht="12.75">
      <c r="A85" s="10"/>
      <c r="B85" s="35">
        <f>-B84+B86</f>
        <v>0</v>
      </c>
      <c r="C85" s="56" t="s">
        <v>23</v>
      </c>
      <c r="D85" s="12"/>
      <c r="E85" s="163"/>
      <c r="F85" s="146"/>
      <c r="G85" s="163"/>
      <c r="H85" s="64"/>
      <c r="I85" s="179"/>
      <c r="J85" s="180"/>
    </row>
    <row r="86" spans="1:10" ht="12.75">
      <c r="A86" s="10"/>
      <c r="B86" s="35">
        <f>+J2547</f>
        <v>0</v>
      </c>
      <c r="C86" s="56" t="s">
        <v>24</v>
      </c>
      <c r="D86" s="12"/>
      <c r="E86" s="163"/>
      <c r="F86" s="146"/>
      <c r="G86" s="163"/>
      <c r="H86" s="64"/>
      <c r="I86" s="179"/>
      <c r="J86" s="180"/>
    </row>
    <row r="87" spans="1:10" ht="12.75">
      <c r="A87" s="10"/>
      <c r="B87" s="66">
        <f>IF(OR(D80="cgs8",D80="disc8",D80="tr8",D80="uxc8"),-B86*0.08,0)</f>
        <v>0</v>
      </c>
      <c r="C87" s="56" t="s">
        <v>1</v>
      </c>
      <c r="D87" s="12"/>
      <c r="E87" s="163"/>
      <c r="F87" s="146"/>
      <c r="G87" s="163"/>
      <c r="H87" s="64"/>
      <c r="I87" s="179"/>
      <c r="J87" s="180"/>
    </row>
    <row r="88" spans="1:10" ht="12.75" hidden="1">
      <c r="A88" s="10"/>
      <c r="B88" s="35">
        <f>IF(AND(B86&gt;0,B86&lt;50),6.25,0)</f>
        <v>0</v>
      </c>
      <c r="C88" s="56"/>
      <c r="D88" s="12"/>
      <c r="E88" s="163"/>
      <c r="F88" s="146"/>
      <c r="G88" s="163"/>
      <c r="H88" s="64"/>
      <c r="I88" s="179"/>
      <c r="J88" s="180"/>
    </row>
    <row r="89" spans="1:10" ht="12.75" hidden="1">
      <c r="A89" s="10"/>
      <c r="B89" s="35">
        <f>IF(AND(B86&gt;49.99999,B86&lt;100),7.95,0)</f>
        <v>0</v>
      </c>
      <c r="C89" s="56"/>
      <c r="D89" s="12"/>
      <c r="E89" s="163"/>
      <c r="F89" s="146"/>
      <c r="G89" s="163"/>
      <c r="H89" s="64"/>
      <c r="I89" s="179"/>
      <c r="J89" s="180"/>
    </row>
    <row r="90" spans="1:10" ht="12.75" hidden="1">
      <c r="A90" s="10"/>
      <c r="B90" s="35">
        <f>IF(AND(B86&gt;99.99999,B86&lt;150),9.95,0)</f>
        <v>0</v>
      </c>
      <c r="C90" s="56"/>
      <c r="D90" s="12"/>
      <c r="E90" s="163"/>
      <c r="F90" s="146"/>
      <c r="G90" s="163"/>
      <c r="H90" s="64"/>
      <c r="I90" s="179"/>
      <c r="J90" s="180"/>
    </row>
    <row r="91" spans="1:10" ht="12.75" hidden="1">
      <c r="A91" s="10"/>
      <c r="B91" s="35">
        <f>IF(AND(B86&gt;149.99999,B86&lt;200),12.95,0)</f>
        <v>0</v>
      </c>
      <c r="C91" s="56"/>
      <c r="D91" s="12"/>
      <c r="E91" s="163"/>
      <c r="F91" s="146"/>
      <c r="G91" s="163"/>
      <c r="H91" s="64"/>
      <c r="I91" s="179"/>
      <c r="J91" s="180"/>
    </row>
    <row r="92" spans="1:10" ht="12.75" hidden="1">
      <c r="A92" s="10"/>
      <c r="B92" s="35">
        <f>IF(AND(B86&gt;199.99999,B86&lt;300),14.95,0)</f>
        <v>0</v>
      </c>
      <c r="C92" s="56"/>
      <c r="D92" s="12"/>
      <c r="E92" s="163"/>
      <c r="F92" s="146"/>
      <c r="G92" s="163"/>
      <c r="H92" s="64"/>
      <c r="I92" s="179"/>
      <c r="J92" s="180"/>
    </row>
    <row r="93" spans="1:10" ht="12.75" hidden="1">
      <c r="A93" s="10"/>
      <c r="B93" s="35">
        <f>IF(AND(B86&gt;299.99999,B86&lt;400),16.95,0)</f>
        <v>0</v>
      </c>
      <c r="C93" s="56"/>
      <c r="D93" s="12"/>
      <c r="E93" s="163"/>
      <c r="F93" s="146"/>
      <c r="G93" s="163"/>
      <c r="H93" s="64"/>
      <c r="I93" s="179"/>
      <c r="J93" s="180"/>
    </row>
    <row r="94" spans="1:10" ht="12.75" hidden="1">
      <c r="A94" s="10"/>
      <c r="B94" s="35">
        <f>IF(AND(B86&gt;399.99999,B86&lt;500),19.95,0)</f>
        <v>0</v>
      </c>
      <c r="C94" s="56"/>
      <c r="D94" s="12"/>
      <c r="E94" s="163"/>
      <c r="F94" s="146"/>
      <c r="G94" s="163"/>
      <c r="H94" s="64"/>
      <c r="I94" s="179"/>
      <c r="J94" s="180"/>
    </row>
    <row r="95" spans="1:10" ht="12.75" hidden="1">
      <c r="A95" s="10"/>
      <c r="B95" s="35">
        <f>IF(B86&gt;499.99999,B87*0.04,0)</f>
        <v>0</v>
      </c>
      <c r="C95" s="56"/>
      <c r="D95" s="12"/>
      <c r="E95" s="163"/>
      <c r="F95" s="146"/>
      <c r="G95" s="163"/>
      <c r="H95" s="64"/>
      <c r="I95" s="179"/>
      <c r="J95" s="180"/>
    </row>
    <row r="96" spans="1:10" ht="12.75">
      <c r="A96" s="10"/>
      <c r="B96" s="35">
        <f>+IF(B86&gt;0,6.25,0)</f>
        <v>0</v>
      </c>
      <c r="C96" s="56" t="s">
        <v>72</v>
      </c>
      <c r="D96" s="12"/>
      <c r="E96" s="27"/>
      <c r="F96" s="146"/>
      <c r="G96" s="163"/>
      <c r="H96" s="64"/>
      <c r="I96" s="179"/>
      <c r="J96" s="180"/>
    </row>
    <row r="97" spans="1:10" ht="12.75">
      <c r="A97" s="10"/>
      <c r="B97" s="35">
        <f>IF(C120=1,12.95,IF(C119=1,6.25,0))</f>
        <v>0</v>
      </c>
      <c r="C97" s="56" t="s">
        <v>255</v>
      </c>
      <c r="D97" s="12"/>
      <c r="E97" s="27"/>
      <c r="F97" s="146"/>
      <c r="G97" s="163"/>
      <c r="H97" s="64"/>
      <c r="I97" s="179"/>
      <c r="J97" s="180"/>
    </row>
    <row r="98" spans="1:10" ht="12.75">
      <c r="A98" s="10"/>
      <c r="B98" s="35">
        <f>IF(D49="Canada",SUM(B88:B95)*2-B96,0)</f>
        <v>0</v>
      </c>
      <c r="C98" s="56" t="s">
        <v>76</v>
      </c>
      <c r="D98" s="12"/>
      <c r="E98" s="27"/>
      <c r="F98" s="146"/>
      <c r="G98" s="163"/>
      <c r="H98" s="64"/>
      <c r="I98" s="179"/>
      <c r="J98" s="180"/>
    </row>
    <row r="99" spans="1:10" ht="12.75">
      <c r="A99" s="10"/>
      <c r="B99" s="35">
        <f>IF(OR(D47="in",D47="indiana"),(B86+B87+B96+B97)*0.07,0)</f>
        <v>0</v>
      </c>
      <c r="C99" s="56" t="s">
        <v>25</v>
      </c>
      <c r="D99" s="12"/>
      <c r="E99" s="163"/>
      <c r="F99" s="146"/>
      <c r="G99" s="163"/>
      <c r="H99" s="64"/>
      <c r="I99" s="179"/>
      <c r="J99" s="180"/>
    </row>
    <row r="100" spans="1:10" ht="13.5" thickBot="1">
      <c r="A100" s="10"/>
      <c r="B100" s="33">
        <f>+B86+B87+B96+B97+B98+B99</f>
        <v>0</v>
      </c>
      <c r="C100" s="56" t="s">
        <v>26</v>
      </c>
      <c r="D100" s="89"/>
      <c r="E100" s="163"/>
      <c r="F100" s="146"/>
      <c r="G100" s="163"/>
      <c r="H100" s="64"/>
      <c r="I100" s="179"/>
      <c r="J100" s="180"/>
    </row>
    <row r="101" spans="1:10" ht="13.5" thickTop="1">
      <c r="A101" s="10"/>
      <c r="B101" s="17"/>
      <c r="C101" s="105"/>
      <c r="D101" s="2"/>
      <c r="E101" s="163"/>
      <c r="F101" s="146"/>
      <c r="G101" s="163"/>
      <c r="H101" s="64"/>
      <c r="I101" s="179"/>
      <c r="J101" s="180"/>
    </row>
    <row r="102" spans="1:10" ht="12.75">
      <c r="A102" s="77"/>
      <c r="B102" s="3"/>
      <c r="C102" s="105"/>
      <c r="D102" s="2"/>
      <c r="E102" s="163"/>
      <c r="F102" s="146"/>
      <c r="G102" s="163"/>
      <c r="H102" s="64"/>
      <c r="I102" s="179"/>
      <c r="J102" s="180"/>
    </row>
    <row r="103" spans="1:10" s="17" customFormat="1" ht="12.75">
      <c r="A103" s="36"/>
      <c r="B103" s="134" t="s">
        <v>453</v>
      </c>
      <c r="C103" s="106"/>
      <c r="D103" s="44"/>
      <c r="E103" s="50"/>
      <c r="F103" s="154"/>
      <c r="G103" s="60"/>
      <c r="H103" s="135"/>
      <c r="I103" s="179"/>
      <c r="J103" s="180"/>
    </row>
    <row r="104" spans="1:10" s="17" customFormat="1" ht="12.75">
      <c r="A104" s="78"/>
      <c r="B104" s="61" t="s">
        <v>27</v>
      </c>
      <c r="C104" s="106"/>
      <c r="D104" s="44"/>
      <c r="E104" s="50"/>
      <c r="F104" s="154"/>
      <c r="G104" s="60"/>
      <c r="H104" s="135"/>
      <c r="I104" s="179"/>
      <c r="J104" s="180"/>
    </row>
    <row r="105" spans="1:10" ht="12.75">
      <c r="A105" s="10"/>
      <c r="B105" s="2"/>
      <c r="C105" s="105"/>
      <c r="D105" s="2"/>
      <c r="E105" s="163"/>
      <c r="F105" s="146"/>
      <c r="G105" s="163"/>
      <c r="H105" s="64"/>
      <c r="I105" s="179"/>
      <c r="J105" s="180"/>
    </row>
    <row r="106" spans="1:10" ht="12.75">
      <c r="A106" s="70"/>
      <c r="B106" s="6"/>
      <c r="C106" s="104"/>
      <c r="D106" s="6"/>
      <c r="E106" s="162"/>
      <c r="F106" s="144"/>
      <c r="G106" s="162"/>
      <c r="H106" s="90"/>
      <c r="I106" s="178"/>
      <c r="J106" s="183"/>
    </row>
    <row r="107" spans="1:10" ht="12.75">
      <c r="A107" s="82" t="s">
        <v>39</v>
      </c>
      <c r="B107" s="44" t="s">
        <v>64</v>
      </c>
      <c r="C107" s="107"/>
      <c r="D107" s="44"/>
      <c r="E107" s="50"/>
      <c r="F107" s="154"/>
      <c r="G107" s="50"/>
      <c r="H107" s="95"/>
      <c r="I107" s="184"/>
      <c r="J107" s="184"/>
    </row>
    <row r="108" spans="1:10" s="65" customFormat="1" ht="12.75">
      <c r="A108"/>
      <c r="B108" s="86" t="s">
        <v>66</v>
      </c>
      <c r="C108" s="108"/>
      <c r="D108"/>
      <c r="E108" s="170"/>
      <c r="F108" s="155"/>
      <c r="G108" s="170"/>
      <c r="H108" s="97"/>
      <c r="I108" s="185"/>
      <c r="J108" s="185"/>
    </row>
    <row r="109" spans="1:10" s="65" customFormat="1" ht="12.75">
      <c r="A109"/>
      <c r="B109" s="86" t="s">
        <v>65</v>
      </c>
      <c r="C109" s="108"/>
      <c r="D109"/>
      <c r="E109" s="170"/>
      <c r="F109" s="155"/>
      <c r="G109" s="170"/>
      <c r="H109" s="97"/>
      <c r="I109" s="185"/>
      <c r="J109" s="185"/>
    </row>
    <row r="110" spans="1:10" s="65" customFormat="1" ht="12.75">
      <c r="A110"/>
      <c r="B110"/>
      <c r="C110" s="108"/>
      <c r="D110"/>
      <c r="E110" s="170"/>
      <c r="F110" s="155"/>
      <c r="G110" s="170"/>
      <c r="H110" s="97"/>
      <c r="I110" s="185"/>
      <c r="J110" s="185"/>
    </row>
    <row r="111" spans="1:10" s="65" customFormat="1" ht="12.75">
      <c r="A111"/>
      <c r="B111" s="132" t="s">
        <v>355</v>
      </c>
      <c r="C111" s="108"/>
      <c r="D111"/>
      <c r="E111" s="170"/>
      <c r="F111" s="155"/>
      <c r="G111" s="170"/>
      <c r="H111" s="97"/>
      <c r="I111" s="185"/>
      <c r="J111" s="185"/>
    </row>
    <row r="112" spans="1:10" s="65" customFormat="1" ht="12.75">
      <c r="A112"/>
      <c r="B112"/>
      <c r="C112" s="108"/>
      <c r="D112"/>
      <c r="E112" s="170"/>
      <c r="F112" s="155"/>
      <c r="G112" s="170"/>
      <c r="H112" s="97"/>
      <c r="I112" s="185"/>
      <c r="J112" s="185"/>
    </row>
    <row r="113" spans="1:10" ht="12.75">
      <c r="A113" s="79"/>
      <c r="B113" s="46"/>
      <c r="C113" s="98" t="s">
        <v>28</v>
      </c>
      <c r="D113" s="46"/>
      <c r="E113" s="168"/>
      <c r="F113" s="156" t="s">
        <v>29</v>
      </c>
      <c r="G113" s="168" t="s">
        <v>29</v>
      </c>
      <c r="H113" s="136"/>
      <c r="I113" s="186" t="s">
        <v>30</v>
      </c>
      <c r="J113" s="186"/>
    </row>
    <row r="114" spans="1:10" ht="12.75">
      <c r="A114" s="80" t="s">
        <v>31</v>
      </c>
      <c r="B114" s="45" t="s">
        <v>32</v>
      </c>
      <c r="C114" s="99" t="s">
        <v>33</v>
      </c>
      <c r="D114" s="45" t="s">
        <v>34</v>
      </c>
      <c r="E114" s="169" t="s">
        <v>35</v>
      </c>
      <c r="F114" s="157" t="s">
        <v>36</v>
      </c>
      <c r="G114" s="169" t="s">
        <v>37</v>
      </c>
      <c r="H114" s="137"/>
      <c r="I114" s="187" t="s">
        <v>35</v>
      </c>
      <c r="J114" s="187" t="s">
        <v>38</v>
      </c>
    </row>
    <row r="115" spans="1:10" ht="12.75">
      <c r="A115" s="81"/>
      <c r="C115" s="52"/>
      <c r="D115" s="65" t="s">
        <v>57</v>
      </c>
      <c r="E115" s="170"/>
      <c r="F115" s="155"/>
      <c r="G115" s="170"/>
      <c r="H115" s="91"/>
      <c r="I115" s="185"/>
      <c r="J115" s="185"/>
    </row>
    <row r="116" spans="1:10" ht="12.75">
      <c r="A116" s="82" t="s">
        <v>39</v>
      </c>
      <c r="B116" s="44" t="s">
        <v>58</v>
      </c>
      <c r="C116" s="51"/>
      <c r="D116" s="44"/>
      <c r="E116" s="50"/>
      <c r="F116" s="154"/>
      <c r="G116" s="50"/>
      <c r="H116" s="95"/>
      <c r="I116" s="184"/>
      <c r="J116" s="184"/>
    </row>
    <row r="117" spans="1:10" ht="12.75">
      <c r="A117" s="81"/>
      <c r="B117" s="59" t="s">
        <v>53</v>
      </c>
      <c r="C117" s="52"/>
      <c r="D117"/>
      <c r="E117" s="170"/>
      <c r="F117" s="155"/>
      <c r="G117" s="170"/>
      <c r="H117" s="68"/>
      <c r="I117" s="185"/>
      <c r="J117" s="185"/>
    </row>
    <row r="118" spans="1:10" ht="12.75">
      <c r="A118" s="81"/>
      <c r="B118"/>
      <c r="C118" s="52"/>
      <c r="D118"/>
      <c r="E118" s="170"/>
      <c r="F118" s="155"/>
      <c r="G118" s="170"/>
      <c r="H118" s="68"/>
      <c r="I118" s="185"/>
      <c r="J118" s="185"/>
    </row>
    <row r="119" spans="1:10" ht="12.75">
      <c r="A119" s="81"/>
      <c r="B119" s="133" t="s">
        <v>454</v>
      </c>
      <c r="C119" s="52"/>
      <c r="D119" s="133" t="s">
        <v>459</v>
      </c>
      <c r="E119" s="170">
        <v>6.25</v>
      </c>
      <c r="F119" s="155" t="s">
        <v>40</v>
      </c>
      <c r="G119" s="170">
        <v>6.25</v>
      </c>
      <c r="H119" s="68">
        <v>0</v>
      </c>
      <c r="I119" s="185">
        <f>C119*E119</f>
        <v>0</v>
      </c>
      <c r="J119" s="185">
        <f>C119*G119</f>
        <v>0</v>
      </c>
    </row>
    <row r="120" spans="1:10" ht="12.75">
      <c r="A120" s="81"/>
      <c r="B120" s="133" t="s">
        <v>455</v>
      </c>
      <c r="C120" s="52"/>
      <c r="D120" s="133" t="s">
        <v>460</v>
      </c>
      <c r="E120" s="170">
        <v>12.95</v>
      </c>
      <c r="F120" s="155" t="s">
        <v>40</v>
      </c>
      <c r="G120" s="170">
        <v>12.95</v>
      </c>
      <c r="H120" s="68">
        <v>0</v>
      </c>
      <c r="I120" s="185">
        <f>C120*E120</f>
        <v>0</v>
      </c>
      <c r="J120" s="185">
        <f>C120*G120</f>
        <v>0</v>
      </c>
    </row>
    <row r="121" spans="1:10" ht="12.75">
      <c r="A121" s="81"/>
      <c r="B121"/>
      <c r="C121" s="52"/>
      <c r="D121"/>
      <c r="E121" s="170"/>
      <c r="F121" s="155"/>
      <c r="G121" s="170"/>
      <c r="H121" s="92"/>
      <c r="I121" s="185"/>
      <c r="J121" s="185"/>
    </row>
    <row r="122" spans="1:10" ht="12.75">
      <c r="A122" s="83"/>
      <c r="B122" s="59" t="s">
        <v>54</v>
      </c>
      <c r="C122" s="52"/>
      <c r="D122" s="87" t="s">
        <v>73</v>
      </c>
      <c r="E122" s="171"/>
      <c r="F122" s="158"/>
      <c r="G122" s="171"/>
      <c r="H122" s="68"/>
      <c r="I122" s="188"/>
      <c r="J122" s="188"/>
    </row>
    <row r="123" spans="1:10" ht="13.5" thickBot="1">
      <c r="A123" s="83"/>
      <c r="B123" s="59"/>
      <c r="C123" s="52"/>
      <c r="D123" s="57"/>
      <c r="E123" s="171"/>
      <c r="F123" s="158"/>
      <c r="G123" s="171"/>
      <c r="H123" s="68"/>
      <c r="I123" s="189"/>
      <c r="J123" s="189"/>
    </row>
    <row r="124" spans="1:10" ht="13.5" thickBot="1">
      <c r="A124" s="84"/>
      <c r="B124" s="86" t="s">
        <v>456</v>
      </c>
      <c r="C124" s="131">
        <f>IF(A124="",0,(SUMIF(H$134:H$2546,"=1",C$134:C$2546)))</f>
        <v>0</v>
      </c>
      <c r="D124" s="133" t="s">
        <v>461</v>
      </c>
      <c r="E124" s="170">
        <v>0.12</v>
      </c>
      <c r="F124" s="155" t="s">
        <v>40</v>
      </c>
      <c r="G124" s="170">
        <v>0.12</v>
      </c>
      <c r="H124" s="68"/>
      <c r="I124" s="185">
        <f>C124*E124</f>
        <v>0</v>
      </c>
      <c r="J124" s="185">
        <f>C124*G124</f>
        <v>0</v>
      </c>
    </row>
    <row r="125" spans="1:10" ht="13.5" thickBot="1">
      <c r="A125" s="84"/>
      <c r="B125" s="86" t="s">
        <v>457</v>
      </c>
      <c r="C125" s="131">
        <f>IF(A125="",0,(SUMIF(H$134:H$2546,"=1",C$134:C$2546)))</f>
        <v>0</v>
      </c>
      <c r="D125" s="133" t="s">
        <v>462</v>
      </c>
      <c r="E125" s="170">
        <v>0.3</v>
      </c>
      <c r="F125" s="155" t="s">
        <v>40</v>
      </c>
      <c r="G125" s="170">
        <v>0.3</v>
      </c>
      <c r="H125" s="68"/>
      <c r="I125" s="185">
        <f>C125*E125</f>
        <v>0</v>
      </c>
      <c r="J125" s="185">
        <f>C125*G125</f>
        <v>0</v>
      </c>
    </row>
    <row r="126" spans="1:10" ht="13.5" thickBot="1">
      <c r="A126" s="84"/>
      <c r="B126" s="86" t="s">
        <v>458</v>
      </c>
      <c r="C126" s="131">
        <f>IF(A126="",0,(SUMIF(H$134:H$2546,"=1",C$134:C$2546)))</f>
        <v>0</v>
      </c>
      <c r="D126" s="133" t="s">
        <v>463</v>
      </c>
      <c r="E126" s="170">
        <v>0.5</v>
      </c>
      <c r="F126" s="155" t="s">
        <v>40</v>
      </c>
      <c r="G126" s="170">
        <v>0.5</v>
      </c>
      <c r="H126" s="68"/>
      <c r="I126" s="185">
        <f>C126*E126</f>
        <v>0</v>
      </c>
      <c r="J126" s="185">
        <f>C126*G126</f>
        <v>0</v>
      </c>
    </row>
    <row r="127" spans="1:10" ht="12.75">
      <c r="A127" s="81"/>
      <c r="B127"/>
      <c r="C127" s="52"/>
      <c r="D127"/>
      <c r="E127" s="170"/>
      <c r="F127" s="155"/>
      <c r="G127" s="170"/>
      <c r="H127" s="68"/>
      <c r="I127" s="185"/>
      <c r="J127" s="185"/>
    </row>
    <row r="128" spans="1:10" ht="12.75">
      <c r="A128" s="81"/>
      <c r="B128" s="59" t="s">
        <v>63</v>
      </c>
      <c r="C128" s="52"/>
      <c r="D128"/>
      <c r="E128" s="170"/>
      <c r="F128" s="155"/>
      <c r="G128" s="170"/>
      <c r="H128" s="68"/>
      <c r="I128" s="185"/>
      <c r="J128" s="185"/>
    </row>
    <row r="129" spans="1:10" ht="12.75">
      <c r="A129" s="81"/>
      <c r="B129" s="58"/>
      <c r="C129" s="52"/>
      <c r="D129"/>
      <c r="E129" s="170"/>
      <c r="F129" s="155"/>
      <c r="G129" s="170"/>
      <c r="H129" s="68"/>
      <c r="I129" s="185"/>
      <c r="J129" s="185"/>
    </row>
    <row r="130" spans="2:11" s="65" customFormat="1" ht="12.75">
      <c r="B130" s="65" t="s">
        <v>464</v>
      </c>
      <c r="C130" s="88"/>
      <c r="D130" s="65" t="s">
        <v>465</v>
      </c>
      <c r="E130" s="190">
        <v>4.5</v>
      </c>
      <c r="F130" s="159">
        <v>0.75</v>
      </c>
      <c r="G130" s="190">
        <v>1.12</v>
      </c>
      <c r="H130" s="96">
        <v>14</v>
      </c>
      <c r="I130" s="190">
        <f>C130*E130</f>
        <v>0</v>
      </c>
      <c r="J130" s="190">
        <f>IF(C130&gt;0,(G130*1)+(C130-1)*E130*(1-0.4),0)</f>
        <v>0</v>
      </c>
      <c r="K130" s="130"/>
    </row>
    <row r="131" spans="2:11" s="65" customFormat="1" ht="12.75">
      <c r="B131" s="65" t="s">
        <v>466</v>
      </c>
      <c r="C131" s="88"/>
      <c r="D131" s="65" t="s">
        <v>467</v>
      </c>
      <c r="E131" s="190">
        <v>1.25</v>
      </c>
      <c r="F131" s="159">
        <v>0.4</v>
      </c>
      <c r="G131" s="190">
        <v>0.75</v>
      </c>
      <c r="H131" s="96">
        <v>14</v>
      </c>
      <c r="I131" s="190">
        <f>C131*E131</f>
        <v>0</v>
      </c>
      <c r="J131" s="190">
        <f>C131*G131</f>
        <v>0</v>
      </c>
      <c r="K131" s="130"/>
    </row>
    <row r="132" spans="1:11" s="65" customFormat="1" ht="12.75">
      <c r="A132"/>
      <c r="B132" t="s">
        <v>468</v>
      </c>
      <c r="C132" s="52"/>
      <c r="D132" t="s">
        <v>469</v>
      </c>
      <c r="E132" s="170">
        <v>0.25</v>
      </c>
      <c r="F132" s="160" t="s">
        <v>40</v>
      </c>
      <c r="G132" s="170">
        <v>0.25</v>
      </c>
      <c r="H132" s="97">
        <v>14</v>
      </c>
      <c r="I132" s="185">
        <f>C132*E132</f>
        <v>0</v>
      </c>
      <c r="J132" s="185">
        <f>C132*G132</f>
        <v>0</v>
      </c>
      <c r="K132"/>
    </row>
    <row r="133" spans="1:10" ht="12.75">
      <c r="A133" s="81"/>
      <c r="B133"/>
      <c r="C133" s="52"/>
      <c r="D133"/>
      <c r="E133" s="170"/>
      <c r="F133" s="155"/>
      <c r="G133" s="170"/>
      <c r="H133" s="68"/>
      <c r="I133" s="185"/>
      <c r="J133" s="185"/>
    </row>
    <row r="134" spans="1:10" ht="12.75">
      <c r="A134" s="82" t="s">
        <v>39</v>
      </c>
      <c r="B134" s="44" t="s">
        <v>60</v>
      </c>
      <c r="C134" s="51"/>
      <c r="D134" s="44"/>
      <c r="E134" s="50"/>
      <c r="F134" s="154"/>
      <c r="G134" s="50"/>
      <c r="H134" s="95"/>
      <c r="I134" s="184"/>
      <c r="J134" s="184"/>
    </row>
    <row r="135" spans="1:11" ht="12.75">
      <c r="A135" t="s">
        <v>100</v>
      </c>
      <c r="B135"/>
      <c r="C135" s="52"/>
      <c r="D135"/>
      <c r="E135" s="214"/>
      <c r="F135" s="207"/>
      <c r="G135" s="214"/>
      <c r="H135"/>
      <c r="I135" s="185"/>
      <c r="J135" s="185"/>
      <c r="K135"/>
    </row>
    <row r="136" spans="1:10" s="67" customFormat="1" ht="12.75">
      <c r="A136" s="65"/>
      <c r="B136" s="65" t="s">
        <v>2010</v>
      </c>
      <c r="C136" s="88"/>
      <c r="D136" s="65" t="s">
        <v>2011</v>
      </c>
      <c r="E136" s="190">
        <v>3.5</v>
      </c>
      <c r="F136" s="218">
        <v>0.5</v>
      </c>
      <c r="G136" s="190">
        <v>1.75</v>
      </c>
      <c r="H136" s="96">
        <v>1</v>
      </c>
      <c r="I136" s="190">
        <f>C136*E136</f>
        <v>0</v>
      </c>
      <c r="J136" s="190">
        <f>C136*G136</f>
        <v>0</v>
      </c>
    </row>
    <row r="137" spans="1:10" ht="12.75">
      <c r="A137"/>
      <c r="B137" t="s">
        <v>2012</v>
      </c>
      <c r="C137" s="52"/>
      <c r="D137" t="s">
        <v>2013</v>
      </c>
      <c r="E137" s="214">
        <v>3.5</v>
      </c>
      <c r="F137" s="207" t="s">
        <v>40</v>
      </c>
      <c r="G137" s="214">
        <v>3.5</v>
      </c>
      <c r="H137" s="97">
        <v>1</v>
      </c>
      <c r="I137" s="185">
        <f>C137*E137</f>
        <v>0</v>
      </c>
      <c r="J137" s="185">
        <f>C137*G137</f>
        <v>0</v>
      </c>
    </row>
    <row r="138" spans="1:10" s="67" customFormat="1" ht="12.75">
      <c r="A138" t="s">
        <v>101</v>
      </c>
      <c r="B138"/>
      <c r="C138" s="52"/>
      <c r="D138"/>
      <c r="E138" s="214"/>
      <c r="F138" s="207"/>
      <c r="G138" s="214"/>
      <c r="H138" s="97"/>
      <c r="I138" s="185"/>
      <c r="J138" s="185"/>
    </row>
    <row r="139" spans="1:10" ht="12.75">
      <c r="A139"/>
      <c r="B139" t="s">
        <v>2014</v>
      </c>
      <c r="C139" s="52"/>
      <c r="D139" t="s">
        <v>2015</v>
      </c>
      <c r="E139" s="214">
        <v>3.5</v>
      </c>
      <c r="F139" s="216">
        <v>0.4</v>
      </c>
      <c r="G139" s="214">
        <v>2.1</v>
      </c>
      <c r="H139" s="97">
        <v>1</v>
      </c>
      <c r="I139" s="185">
        <f>C139*E139</f>
        <v>0</v>
      </c>
      <c r="J139" s="185">
        <f>C139*G139</f>
        <v>0</v>
      </c>
    </row>
    <row r="140" spans="1:10" ht="12.75">
      <c r="A140" t="s">
        <v>309</v>
      </c>
      <c r="B140"/>
      <c r="C140" s="52"/>
      <c r="D140"/>
      <c r="E140" s="214"/>
      <c r="F140" s="207"/>
      <c r="G140" s="214"/>
      <c r="H140" s="97"/>
      <c r="I140" s="185"/>
      <c r="J140" s="185"/>
    </row>
    <row r="141" spans="1:10" s="65" customFormat="1" ht="12.75">
      <c r="A141"/>
      <c r="B141" t="s">
        <v>2016</v>
      </c>
      <c r="C141" s="52"/>
      <c r="D141" t="s">
        <v>2017</v>
      </c>
      <c r="E141" s="214">
        <v>3.5</v>
      </c>
      <c r="F141" s="216">
        <v>0.4</v>
      </c>
      <c r="G141" s="214">
        <v>2.1</v>
      </c>
      <c r="H141" s="97">
        <v>1</v>
      </c>
      <c r="I141" s="185">
        <f>C141*E141</f>
        <v>0</v>
      </c>
      <c r="J141" s="185">
        <f>C141*G141</f>
        <v>0</v>
      </c>
    </row>
    <row r="142" spans="1:10" s="65" customFormat="1" ht="12.75">
      <c r="A142" t="s">
        <v>102</v>
      </c>
      <c r="B142"/>
      <c r="C142" s="52"/>
      <c r="D142"/>
      <c r="E142" s="214"/>
      <c r="F142" s="207"/>
      <c r="G142" s="214"/>
      <c r="H142" s="97"/>
      <c r="I142" s="185"/>
      <c r="J142" s="185"/>
    </row>
    <row r="143" spans="1:10" s="65" customFormat="1" ht="12.75">
      <c r="A143"/>
      <c r="B143" t="s">
        <v>2018</v>
      </c>
      <c r="C143" s="52"/>
      <c r="D143" t="s">
        <v>2019</v>
      </c>
      <c r="E143" s="214">
        <v>3.5</v>
      </c>
      <c r="F143" s="216">
        <v>0.4</v>
      </c>
      <c r="G143" s="214">
        <v>2.1</v>
      </c>
      <c r="H143" s="97">
        <v>1</v>
      </c>
      <c r="I143" s="185">
        <f>C143*E143</f>
        <v>0</v>
      </c>
      <c r="J143" s="185">
        <f>C143*G143</f>
        <v>0</v>
      </c>
    </row>
    <row r="144" spans="1:10" s="67" customFormat="1" ht="12.75">
      <c r="A144" t="s">
        <v>212</v>
      </c>
      <c r="B144"/>
      <c r="C144" s="52"/>
      <c r="D144"/>
      <c r="E144" s="214"/>
      <c r="F144" s="207"/>
      <c r="G144" s="214"/>
      <c r="H144" s="97"/>
      <c r="I144" s="185"/>
      <c r="J144" s="185"/>
    </row>
    <row r="145" spans="1:10" s="67" customFormat="1" ht="12.75">
      <c r="A145"/>
      <c r="B145" t="s">
        <v>2020</v>
      </c>
      <c r="C145" s="52"/>
      <c r="D145" t="s">
        <v>2021</v>
      </c>
      <c r="E145" s="214">
        <v>3.5</v>
      </c>
      <c r="F145" s="216">
        <v>0.4</v>
      </c>
      <c r="G145" s="214">
        <v>2.1</v>
      </c>
      <c r="H145" s="97">
        <v>1</v>
      </c>
      <c r="I145" s="185">
        <f>C145*E145</f>
        <v>0</v>
      </c>
      <c r="J145" s="185">
        <f>C145*G145</f>
        <v>0</v>
      </c>
    </row>
    <row r="146" spans="1:10" s="67" customFormat="1" ht="12.75">
      <c r="A146"/>
      <c r="B146" t="s">
        <v>2022</v>
      </c>
      <c r="C146" s="52"/>
      <c r="D146" t="s">
        <v>2023</v>
      </c>
      <c r="E146" s="214">
        <v>3.5</v>
      </c>
      <c r="F146" s="207" t="s">
        <v>40</v>
      </c>
      <c r="G146" s="214">
        <v>3.5</v>
      </c>
      <c r="H146" s="97">
        <v>1</v>
      </c>
      <c r="I146" s="185">
        <f>C146*E146</f>
        <v>0</v>
      </c>
      <c r="J146" s="185">
        <f>C146*G146</f>
        <v>0</v>
      </c>
    </row>
    <row r="147" spans="1:10" s="67" customFormat="1" ht="12.75">
      <c r="A147" t="s">
        <v>103</v>
      </c>
      <c r="B147"/>
      <c r="C147" s="52"/>
      <c r="D147"/>
      <c r="E147" s="214"/>
      <c r="F147" s="207"/>
      <c r="G147" s="214"/>
      <c r="H147" s="97"/>
      <c r="I147" s="185"/>
      <c r="J147" s="185"/>
    </row>
    <row r="148" spans="1:10" s="67" customFormat="1" ht="12.75">
      <c r="A148"/>
      <c r="B148" t="s">
        <v>2024</v>
      </c>
      <c r="C148" s="52"/>
      <c r="D148" t="s">
        <v>2025</v>
      </c>
      <c r="E148" s="214">
        <v>14.99</v>
      </c>
      <c r="F148" s="216">
        <v>0.4</v>
      </c>
      <c r="G148" s="214">
        <v>9.74</v>
      </c>
      <c r="H148" s="97">
        <v>4</v>
      </c>
      <c r="I148" s="185">
        <f>C148*E148</f>
        <v>0</v>
      </c>
      <c r="J148" s="185">
        <f>C148*G148</f>
        <v>0</v>
      </c>
    </row>
    <row r="149" spans="1:10" s="67" customFormat="1" ht="12.75">
      <c r="A149" t="s">
        <v>213</v>
      </c>
      <c r="B149"/>
      <c r="C149" s="52"/>
      <c r="D149"/>
      <c r="E149" s="214"/>
      <c r="F149" s="207"/>
      <c r="G149" s="214"/>
      <c r="H149" s="97"/>
      <c r="I149" s="185"/>
      <c r="J149" s="185"/>
    </row>
    <row r="150" spans="1:10" s="67" customFormat="1" ht="12.75">
      <c r="A150" s="65"/>
      <c r="B150" s="65" t="s">
        <v>2026</v>
      </c>
      <c r="C150" s="88"/>
      <c r="D150" s="65" t="s">
        <v>2027</v>
      </c>
      <c r="E150" s="190">
        <v>3.5</v>
      </c>
      <c r="F150" s="218">
        <v>0.5</v>
      </c>
      <c r="G150" s="190">
        <v>1.75</v>
      </c>
      <c r="H150" s="96">
        <v>1</v>
      </c>
      <c r="I150" s="190">
        <f>C150*E150</f>
        <v>0</v>
      </c>
      <c r="J150" s="190">
        <f>C150*G150</f>
        <v>0</v>
      </c>
    </row>
    <row r="151" spans="1:10" s="67" customFormat="1" ht="12.75">
      <c r="A151" t="s">
        <v>104</v>
      </c>
      <c r="B151"/>
      <c r="C151" s="52"/>
      <c r="D151"/>
      <c r="E151" s="214"/>
      <c r="F151" s="207"/>
      <c r="G151" s="214"/>
      <c r="H151" s="97"/>
      <c r="I151" s="185"/>
      <c r="J151" s="185"/>
    </row>
    <row r="152" spans="1:10" s="65" customFormat="1" ht="12.75">
      <c r="A152"/>
      <c r="B152" t="s">
        <v>2028</v>
      </c>
      <c r="C152" s="52"/>
      <c r="D152" t="s">
        <v>2029</v>
      </c>
      <c r="E152" s="214">
        <v>3.5</v>
      </c>
      <c r="F152" s="216">
        <v>0.4</v>
      </c>
      <c r="G152" s="214">
        <v>2.1</v>
      </c>
      <c r="H152" s="97">
        <v>1</v>
      </c>
      <c r="I152" s="185">
        <f>C152*E152</f>
        <v>0</v>
      </c>
      <c r="J152" s="185">
        <f>C152*G152</f>
        <v>0</v>
      </c>
    </row>
    <row r="153" spans="1:10" s="65" customFormat="1" ht="12.75">
      <c r="A153" t="s">
        <v>269</v>
      </c>
      <c r="B153"/>
      <c r="C153" s="52"/>
      <c r="D153"/>
      <c r="E153" s="214"/>
      <c r="F153" s="207"/>
      <c r="G153" s="214"/>
      <c r="H153" s="97"/>
      <c r="I153" s="185"/>
      <c r="J153" s="185"/>
    </row>
    <row r="154" spans="1:10" s="100" customFormat="1" ht="12.75">
      <c r="A154" s="65"/>
      <c r="B154" s="65" t="s">
        <v>2030</v>
      </c>
      <c r="C154" s="88"/>
      <c r="D154" s="65" t="s">
        <v>2031</v>
      </c>
      <c r="E154" s="190">
        <v>17.99</v>
      </c>
      <c r="F154" s="218">
        <v>0.5</v>
      </c>
      <c r="G154" s="190">
        <v>8.99</v>
      </c>
      <c r="H154" s="96">
        <v>3</v>
      </c>
      <c r="I154" s="190">
        <f>C154*E154</f>
        <v>0</v>
      </c>
      <c r="J154" s="190">
        <f>C154*G154</f>
        <v>0</v>
      </c>
    </row>
    <row r="155" spans="1:10" s="100" customFormat="1" ht="12.75">
      <c r="A155" t="s">
        <v>105</v>
      </c>
      <c r="B155"/>
      <c r="C155" s="52"/>
      <c r="D155"/>
      <c r="E155" s="214"/>
      <c r="F155" s="207"/>
      <c r="G155" s="214"/>
      <c r="H155" s="97"/>
      <c r="I155" s="185"/>
      <c r="J155" s="185"/>
    </row>
    <row r="156" spans="1:10" s="67" customFormat="1" ht="12.75">
      <c r="A156"/>
      <c r="B156" t="s">
        <v>2032</v>
      </c>
      <c r="C156" s="52"/>
      <c r="D156" t="s">
        <v>2033</v>
      </c>
      <c r="E156" s="214">
        <v>3.5</v>
      </c>
      <c r="F156" s="216">
        <v>0.4</v>
      </c>
      <c r="G156" s="214">
        <v>2.1</v>
      </c>
      <c r="H156" s="97">
        <v>1</v>
      </c>
      <c r="I156" s="185">
        <f>C156*E156</f>
        <v>0</v>
      </c>
      <c r="J156" s="185">
        <f>C156*G156</f>
        <v>0</v>
      </c>
    </row>
    <row r="157" spans="1:10" s="67" customFormat="1" ht="12.75">
      <c r="A157"/>
      <c r="B157" t="s">
        <v>2034</v>
      </c>
      <c r="C157" s="52"/>
      <c r="D157" t="s">
        <v>2035</v>
      </c>
      <c r="E157" s="214">
        <v>3.5</v>
      </c>
      <c r="F157" s="207" t="s">
        <v>40</v>
      </c>
      <c r="G157" s="214">
        <v>3.5</v>
      </c>
      <c r="H157" s="97">
        <v>1</v>
      </c>
      <c r="I157" s="185">
        <f>C157*E157</f>
        <v>0</v>
      </c>
      <c r="J157" s="185">
        <f>C157*G157</f>
        <v>0</v>
      </c>
    </row>
    <row r="158" spans="1:10" s="67" customFormat="1" ht="12.75">
      <c r="A158" t="s">
        <v>222</v>
      </c>
      <c r="B158"/>
      <c r="C158" s="52"/>
      <c r="D158"/>
      <c r="E158" s="214"/>
      <c r="F158" s="207"/>
      <c r="G158" s="214"/>
      <c r="H158" s="97"/>
      <c r="I158" s="185"/>
      <c r="J158" s="185"/>
    </row>
    <row r="159" spans="1:10" s="67" customFormat="1" ht="12.75">
      <c r="A159"/>
      <c r="B159" t="s">
        <v>2036</v>
      </c>
      <c r="C159" s="52"/>
      <c r="D159" t="s">
        <v>2037</v>
      </c>
      <c r="E159" s="214">
        <v>14.99</v>
      </c>
      <c r="F159" s="216">
        <v>0.4</v>
      </c>
      <c r="G159" s="214">
        <v>9.74</v>
      </c>
      <c r="H159" s="97">
        <v>3</v>
      </c>
      <c r="I159" s="185">
        <f>C159*E159</f>
        <v>0</v>
      </c>
      <c r="J159" s="185">
        <f>C159*G159</f>
        <v>0</v>
      </c>
    </row>
    <row r="160" spans="1:10" s="67" customFormat="1" ht="12.75">
      <c r="A160" t="s">
        <v>106</v>
      </c>
      <c r="B160"/>
      <c r="C160" s="52"/>
      <c r="D160"/>
      <c r="E160" s="214"/>
      <c r="F160" s="207"/>
      <c r="G160" s="214"/>
      <c r="H160" s="97"/>
      <c r="I160" s="185"/>
      <c r="J160" s="185"/>
    </row>
    <row r="161" spans="1:10" s="67" customFormat="1" ht="12.75">
      <c r="A161"/>
      <c r="B161" t="s">
        <v>2038</v>
      </c>
      <c r="C161" s="52"/>
      <c r="D161" t="s">
        <v>2039</v>
      </c>
      <c r="E161" s="214">
        <v>7.99</v>
      </c>
      <c r="F161" s="216">
        <v>0.4</v>
      </c>
      <c r="G161" s="214">
        <v>4.79</v>
      </c>
      <c r="H161" s="97">
        <v>1</v>
      </c>
      <c r="I161" s="185">
        <f>C161*E161</f>
        <v>0</v>
      </c>
      <c r="J161" s="185">
        <f>C161*G161</f>
        <v>0</v>
      </c>
    </row>
    <row r="162" spans="1:10" ht="12.75">
      <c r="A162"/>
      <c r="B162" t="s">
        <v>2040</v>
      </c>
      <c r="C162" s="52"/>
      <c r="D162" t="s">
        <v>2041</v>
      </c>
      <c r="E162" s="214">
        <v>7.99</v>
      </c>
      <c r="F162" s="216">
        <v>0.4</v>
      </c>
      <c r="G162" s="214">
        <v>4.79</v>
      </c>
      <c r="H162" s="97">
        <v>1</v>
      </c>
      <c r="I162" s="185">
        <f>C162*E162</f>
        <v>0</v>
      </c>
      <c r="J162" s="185">
        <f>C162*G162</f>
        <v>0</v>
      </c>
    </row>
    <row r="163" spans="1:10" s="65" customFormat="1" ht="12.75">
      <c r="A163" t="s">
        <v>107</v>
      </c>
      <c r="B163"/>
      <c r="C163" s="52"/>
      <c r="D163"/>
      <c r="E163" s="214"/>
      <c r="F163" s="207"/>
      <c r="G163" s="214"/>
      <c r="H163" s="97"/>
      <c r="I163" s="185"/>
      <c r="J163" s="185"/>
    </row>
    <row r="164" spans="1:10" s="65" customFormat="1" ht="12.75">
      <c r="A164"/>
      <c r="B164" t="s">
        <v>2042</v>
      </c>
      <c r="C164" s="52"/>
      <c r="D164" t="s">
        <v>2043</v>
      </c>
      <c r="E164" s="214">
        <v>16.99</v>
      </c>
      <c r="F164" s="216">
        <v>0.4</v>
      </c>
      <c r="G164" s="214">
        <v>11.04</v>
      </c>
      <c r="H164" s="97">
        <v>3</v>
      </c>
      <c r="I164" s="185">
        <f>C164*E164</f>
        <v>0</v>
      </c>
      <c r="J164" s="185">
        <f>C164*G164</f>
        <v>0</v>
      </c>
    </row>
    <row r="165" spans="1:10" s="65" customFormat="1" ht="12.75">
      <c r="A165"/>
      <c r="B165" t="s">
        <v>2044</v>
      </c>
      <c r="C165" s="52"/>
      <c r="D165" t="s">
        <v>2045</v>
      </c>
      <c r="E165" s="214">
        <v>59.99</v>
      </c>
      <c r="F165" s="216">
        <v>0.4</v>
      </c>
      <c r="G165" s="214">
        <v>38.99</v>
      </c>
      <c r="H165" s="97">
        <v>3</v>
      </c>
      <c r="I165" s="185">
        <f>C165*E165</f>
        <v>0</v>
      </c>
      <c r="J165" s="185">
        <f>C165*G165</f>
        <v>0</v>
      </c>
    </row>
    <row r="166" spans="1:10" s="65" customFormat="1" ht="12.75">
      <c r="A166" t="s">
        <v>108</v>
      </c>
      <c r="B166"/>
      <c r="C166" s="52"/>
      <c r="D166"/>
      <c r="E166" s="214"/>
      <c r="F166" s="207"/>
      <c r="G166" s="214"/>
      <c r="H166" s="97"/>
      <c r="I166" s="185"/>
      <c r="J166" s="185"/>
    </row>
    <row r="167" spans="1:10" s="100" customFormat="1" ht="12.75">
      <c r="A167" s="65"/>
      <c r="B167" s="65" t="s">
        <v>2046</v>
      </c>
      <c r="C167" s="88"/>
      <c r="D167" s="65" t="s">
        <v>2047</v>
      </c>
      <c r="E167" s="190">
        <v>3.99</v>
      </c>
      <c r="F167" s="218">
        <v>0.5</v>
      </c>
      <c r="G167" s="190">
        <v>1.99</v>
      </c>
      <c r="H167" s="96">
        <v>1</v>
      </c>
      <c r="I167" s="190">
        <f>C167*E167</f>
        <v>0</v>
      </c>
      <c r="J167" s="190">
        <f>C167*G167</f>
        <v>0</v>
      </c>
    </row>
    <row r="168" spans="1:10" s="65" customFormat="1" ht="12.75">
      <c r="A168"/>
      <c r="B168" t="s">
        <v>2048</v>
      </c>
      <c r="C168" s="52"/>
      <c r="D168" t="s">
        <v>2049</v>
      </c>
      <c r="E168" s="214">
        <v>3.99</v>
      </c>
      <c r="F168" s="207" t="s">
        <v>40</v>
      </c>
      <c r="G168" s="214">
        <v>3.99</v>
      </c>
      <c r="H168" s="97">
        <v>1</v>
      </c>
      <c r="I168" s="185">
        <f>C168*E168</f>
        <v>0</v>
      </c>
      <c r="J168" s="185">
        <f>C168*G168</f>
        <v>0</v>
      </c>
    </row>
    <row r="169" spans="1:10" s="65" customFormat="1" ht="12.75">
      <c r="A169" t="s">
        <v>110</v>
      </c>
      <c r="B169"/>
      <c r="C169" s="52"/>
      <c r="D169"/>
      <c r="E169" s="214"/>
      <c r="F169" s="207"/>
      <c r="G169" s="214"/>
      <c r="H169" s="97"/>
      <c r="I169" s="185"/>
      <c r="J169" s="185"/>
    </row>
    <row r="170" spans="2:11" ht="12.75">
      <c r="B170" t="s">
        <v>2050</v>
      </c>
      <c r="C170" s="52"/>
      <c r="D170" t="s">
        <v>2051</v>
      </c>
      <c r="E170" s="214">
        <v>3.5</v>
      </c>
      <c r="F170" s="216">
        <v>0.4</v>
      </c>
      <c r="G170" s="214">
        <v>2.1</v>
      </c>
      <c r="H170" s="97">
        <v>1</v>
      </c>
      <c r="I170" s="185">
        <f>C170*E170</f>
        <v>0</v>
      </c>
      <c r="J170" s="185">
        <f>C170*G170</f>
        <v>0</v>
      </c>
      <c r="K170" s="2"/>
    </row>
    <row r="171" spans="1:10" ht="12.75">
      <c r="A171" t="s">
        <v>223</v>
      </c>
      <c r="C171" s="52"/>
      <c r="E171" s="214"/>
      <c r="F171" s="207"/>
      <c r="G171" s="214"/>
      <c r="H171" s="97"/>
      <c r="I171" s="185"/>
      <c r="J171" s="185"/>
    </row>
    <row r="172" spans="1:10" s="65" customFormat="1" ht="12.75">
      <c r="A172"/>
      <c r="B172" t="s">
        <v>2052</v>
      </c>
      <c r="C172" s="52"/>
      <c r="D172" t="s">
        <v>2053</v>
      </c>
      <c r="E172" s="214">
        <v>3.5</v>
      </c>
      <c r="F172" s="216">
        <v>0.4</v>
      </c>
      <c r="G172" s="214">
        <v>2.1</v>
      </c>
      <c r="H172" s="97">
        <v>1</v>
      </c>
      <c r="I172" s="185">
        <f>C172*E172</f>
        <v>0</v>
      </c>
      <c r="J172" s="185">
        <f>C172*G172</f>
        <v>0</v>
      </c>
    </row>
    <row r="173" spans="1:10" s="65" customFormat="1" ht="12.75">
      <c r="A173" t="s">
        <v>111</v>
      </c>
      <c r="B173"/>
      <c r="C173" s="52"/>
      <c r="D173"/>
      <c r="E173" s="214"/>
      <c r="F173" s="207"/>
      <c r="G173" s="214"/>
      <c r="H173" s="97"/>
      <c r="I173" s="185"/>
      <c r="J173" s="185"/>
    </row>
    <row r="174" spans="1:10" s="67" customFormat="1" ht="12.75">
      <c r="A174" s="65"/>
      <c r="B174" s="65" t="s">
        <v>2054</v>
      </c>
      <c r="C174" s="88"/>
      <c r="D174" s="65" t="s">
        <v>2055</v>
      </c>
      <c r="E174" s="190">
        <v>14.99</v>
      </c>
      <c r="F174" s="218">
        <v>0.5</v>
      </c>
      <c r="G174" s="190">
        <v>7.49</v>
      </c>
      <c r="H174" s="96">
        <v>4</v>
      </c>
      <c r="I174" s="190">
        <f>C174*E174</f>
        <v>0</v>
      </c>
      <c r="J174" s="190">
        <f>C174*G174</f>
        <v>0</v>
      </c>
    </row>
    <row r="175" spans="1:10" ht="12.75">
      <c r="A175" t="s">
        <v>436</v>
      </c>
      <c r="B175"/>
      <c r="C175" s="52"/>
      <c r="D175"/>
      <c r="E175" s="214"/>
      <c r="F175" s="207"/>
      <c r="G175" s="214"/>
      <c r="H175" s="97"/>
      <c r="I175" s="185"/>
      <c r="J175" s="185"/>
    </row>
    <row r="176" spans="1:10" ht="12.75">
      <c r="A176"/>
      <c r="B176" t="s">
        <v>2056</v>
      </c>
      <c r="C176" s="52"/>
      <c r="D176" t="s">
        <v>2057</v>
      </c>
      <c r="E176" s="214">
        <v>18.99</v>
      </c>
      <c r="F176" s="216">
        <v>0.4</v>
      </c>
      <c r="G176" s="214">
        <v>12.34</v>
      </c>
      <c r="H176" s="97">
        <v>3</v>
      </c>
      <c r="I176" s="185">
        <f>C176*E176</f>
        <v>0</v>
      </c>
      <c r="J176" s="185">
        <f>C176*G176</f>
        <v>0</v>
      </c>
    </row>
    <row r="177" spans="1:10" ht="12.75">
      <c r="A177"/>
      <c r="B177" t="s">
        <v>2058</v>
      </c>
      <c r="C177" s="52"/>
      <c r="D177" t="s">
        <v>2059</v>
      </c>
      <c r="E177" s="214">
        <v>15.99</v>
      </c>
      <c r="F177" s="216">
        <v>0.4</v>
      </c>
      <c r="G177" s="214">
        <v>10.39</v>
      </c>
      <c r="H177" s="97">
        <v>3</v>
      </c>
      <c r="I177" s="185">
        <f>C177*E177</f>
        <v>0</v>
      </c>
      <c r="J177" s="185">
        <f>C177*G177</f>
        <v>0</v>
      </c>
    </row>
    <row r="178" spans="1:10" ht="12.75">
      <c r="A178" t="s">
        <v>112</v>
      </c>
      <c r="B178"/>
      <c r="C178" s="52"/>
      <c r="D178"/>
      <c r="E178" s="214"/>
      <c r="F178" s="207"/>
      <c r="G178" s="214"/>
      <c r="H178" s="97"/>
      <c r="I178" s="185"/>
      <c r="J178" s="185"/>
    </row>
    <row r="179" spans="1:10" ht="12.75">
      <c r="A179"/>
      <c r="B179" t="s">
        <v>2060</v>
      </c>
      <c r="C179" s="52"/>
      <c r="D179" t="s">
        <v>2061</v>
      </c>
      <c r="E179" s="214">
        <v>3.5</v>
      </c>
      <c r="F179" s="216">
        <v>0.4</v>
      </c>
      <c r="G179" s="214">
        <v>2.1</v>
      </c>
      <c r="H179" s="97">
        <v>1</v>
      </c>
      <c r="I179" s="185">
        <f>C179*E179</f>
        <v>0</v>
      </c>
      <c r="J179" s="185">
        <f>C179*G179</f>
        <v>0</v>
      </c>
    </row>
    <row r="180" spans="1:10" ht="12.75">
      <c r="A180" t="s">
        <v>113</v>
      </c>
      <c r="B180"/>
      <c r="C180" s="52"/>
      <c r="D180"/>
      <c r="E180" s="214"/>
      <c r="F180" s="207"/>
      <c r="G180" s="214"/>
      <c r="H180" s="97"/>
      <c r="I180" s="185"/>
      <c r="J180" s="185"/>
    </row>
    <row r="181" spans="1:10" ht="12.75">
      <c r="A181"/>
      <c r="B181" t="s">
        <v>2062</v>
      </c>
      <c r="C181" s="52"/>
      <c r="D181" t="s">
        <v>2063</v>
      </c>
      <c r="E181" s="214">
        <v>3.5</v>
      </c>
      <c r="F181" s="216">
        <v>0.4</v>
      </c>
      <c r="G181" s="214">
        <v>2.1</v>
      </c>
      <c r="H181" s="97">
        <v>1</v>
      </c>
      <c r="I181" s="185">
        <f>C181*E181</f>
        <v>0</v>
      </c>
      <c r="J181" s="185">
        <f>C181*G181</f>
        <v>0</v>
      </c>
    </row>
    <row r="182" spans="1:10" ht="12.75">
      <c r="A182"/>
      <c r="B182" t="s">
        <v>2064</v>
      </c>
      <c r="C182" s="52"/>
      <c r="D182" t="s">
        <v>2065</v>
      </c>
      <c r="E182" s="214">
        <v>4.5</v>
      </c>
      <c r="F182" s="207" t="s">
        <v>40</v>
      </c>
      <c r="G182" s="214">
        <v>4.5</v>
      </c>
      <c r="H182" s="97">
        <v>1</v>
      </c>
      <c r="I182" s="185">
        <f>C182*E182</f>
        <v>0</v>
      </c>
      <c r="J182" s="185">
        <f>C182*G182</f>
        <v>0</v>
      </c>
    </row>
    <row r="183" spans="1:10" ht="12.75">
      <c r="A183" t="s">
        <v>114</v>
      </c>
      <c r="B183"/>
      <c r="C183" s="52"/>
      <c r="D183"/>
      <c r="E183" s="214"/>
      <c r="F183" s="207"/>
      <c r="G183" s="214"/>
      <c r="H183" s="97"/>
      <c r="I183" s="185"/>
      <c r="J183" s="185"/>
    </row>
    <row r="184" spans="1:10" ht="12.75">
      <c r="A184"/>
      <c r="B184" t="s">
        <v>2066</v>
      </c>
      <c r="C184" s="52"/>
      <c r="D184" t="s">
        <v>2067</v>
      </c>
      <c r="E184" s="214">
        <v>3.5</v>
      </c>
      <c r="F184" s="216">
        <v>0.4</v>
      </c>
      <c r="G184" s="214">
        <v>2.1</v>
      </c>
      <c r="H184" s="97">
        <v>1</v>
      </c>
      <c r="I184" s="185">
        <f>C184*E184</f>
        <v>0</v>
      </c>
      <c r="J184" s="185">
        <f>C184*G184</f>
        <v>0</v>
      </c>
    </row>
    <row r="185" spans="1:10" ht="12.75">
      <c r="A185" t="s">
        <v>116</v>
      </c>
      <c r="B185"/>
      <c r="C185" s="52"/>
      <c r="D185"/>
      <c r="E185" s="214"/>
      <c r="F185" s="207"/>
      <c r="G185" s="214"/>
      <c r="H185" s="97"/>
      <c r="I185" s="185"/>
      <c r="J185" s="185"/>
    </row>
    <row r="186" spans="1:10" ht="12.75">
      <c r="A186"/>
      <c r="B186" t="s">
        <v>2068</v>
      </c>
      <c r="C186" s="52"/>
      <c r="D186" t="s">
        <v>2069</v>
      </c>
      <c r="E186" s="214">
        <v>3.5</v>
      </c>
      <c r="F186" s="216">
        <v>0.4</v>
      </c>
      <c r="G186" s="214">
        <v>2.1</v>
      </c>
      <c r="H186" s="97">
        <v>1</v>
      </c>
      <c r="I186" s="185">
        <f>C186*E186</f>
        <v>0</v>
      </c>
      <c r="J186" s="185">
        <f>C186*G186</f>
        <v>0</v>
      </c>
    </row>
    <row r="187" spans="1:10" s="65" customFormat="1" ht="12.75">
      <c r="A187" t="s">
        <v>117</v>
      </c>
      <c r="B187"/>
      <c r="C187" s="52"/>
      <c r="D187"/>
      <c r="E187" s="214"/>
      <c r="F187" s="207"/>
      <c r="G187" s="214"/>
      <c r="H187" s="97"/>
      <c r="I187" s="185"/>
      <c r="J187" s="185"/>
    </row>
    <row r="188" spans="1:10" ht="12.75">
      <c r="A188"/>
      <c r="B188" t="s">
        <v>2070</v>
      </c>
      <c r="C188" s="52"/>
      <c r="D188" t="s">
        <v>2071</v>
      </c>
      <c r="E188" s="214">
        <v>49.99</v>
      </c>
      <c r="F188" s="216">
        <v>0.4</v>
      </c>
      <c r="G188" s="214">
        <v>32.49</v>
      </c>
      <c r="H188" s="97">
        <v>3</v>
      </c>
      <c r="I188" s="185">
        <f>C188*E188</f>
        <v>0</v>
      </c>
      <c r="J188" s="185">
        <f>C188*G188</f>
        <v>0</v>
      </c>
    </row>
    <row r="189" spans="1:10" ht="12.75">
      <c r="A189" t="s">
        <v>118</v>
      </c>
      <c r="B189"/>
      <c r="C189" s="52"/>
      <c r="D189"/>
      <c r="E189" s="214"/>
      <c r="F189" s="207"/>
      <c r="G189" s="214"/>
      <c r="H189" s="97"/>
      <c r="I189" s="185"/>
      <c r="J189" s="185"/>
    </row>
    <row r="190" spans="1:10" ht="12.75">
      <c r="A190"/>
      <c r="B190" t="s">
        <v>2072</v>
      </c>
      <c r="C190" s="52"/>
      <c r="D190" t="s">
        <v>2073</v>
      </c>
      <c r="E190" s="214">
        <v>2.99</v>
      </c>
      <c r="F190" s="216">
        <v>0.4</v>
      </c>
      <c r="G190" s="214">
        <v>1.79</v>
      </c>
      <c r="H190" s="97">
        <v>1</v>
      </c>
      <c r="I190" s="185">
        <f>C190*E190</f>
        <v>0</v>
      </c>
      <c r="J190" s="185">
        <f>C190*G190</f>
        <v>0</v>
      </c>
    </row>
    <row r="191" spans="1:10" ht="12.75">
      <c r="A191"/>
      <c r="B191" t="s">
        <v>2074</v>
      </c>
      <c r="C191" s="52"/>
      <c r="D191" t="s">
        <v>2075</v>
      </c>
      <c r="E191" s="214">
        <v>2.99</v>
      </c>
      <c r="F191" s="216">
        <v>0.4</v>
      </c>
      <c r="G191" s="214">
        <v>1.79</v>
      </c>
      <c r="H191" s="97">
        <v>1</v>
      </c>
      <c r="I191" s="185">
        <f>C191*E191</f>
        <v>0</v>
      </c>
      <c r="J191" s="185">
        <f>C191*G191</f>
        <v>0</v>
      </c>
    </row>
    <row r="192" spans="1:10" ht="12.75">
      <c r="A192" t="s">
        <v>119</v>
      </c>
      <c r="B192"/>
      <c r="C192" s="52"/>
      <c r="D192"/>
      <c r="E192" s="214"/>
      <c r="F192" s="207"/>
      <c r="G192" s="214"/>
      <c r="H192" s="97"/>
      <c r="I192" s="185"/>
      <c r="J192" s="185"/>
    </row>
    <row r="193" spans="1:10" ht="12.75">
      <c r="A193"/>
      <c r="B193" t="s">
        <v>2076</v>
      </c>
      <c r="C193" s="52"/>
      <c r="D193" t="s">
        <v>2077</v>
      </c>
      <c r="E193" s="214">
        <v>2.99</v>
      </c>
      <c r="F193" s="216">
        <v>0.4</v>
      </c>
      <c r="G193" s="214">
        <v>1.79</v>
      </c>
      <c r="H193" s="97">
        <v>1</v>
      </c>
      <c r="I193" s="185">
        <f>C193*E193</f>
        <v>0</v>
      </c>
      <c r="J193" s="185">
        <f>C193*G193</f>
        <v>0</v>
      </c>
    </row>
    <row r="194" spans="1:10" ht="12.75">
      <c r="A194"/>
      <c r="B194" t="s">
        <v>2078</v>
      </c>
      <c r="C194" s="52"/>
      <c r="D194" t="s">
        <v>2079</v>
      </c>
      <c r="E194" s="214">
        <v>2.99</v>
      </c>
      <c r="F194" s="216">
        <v>0.4</v>
      </c>
      <c r="G194" s="214">
        <v>1.79</v>
      </c>
      <c r="H194" s="97">
        <v>1</v>
      </c>
      <c r="I194" s="185">
        <f>C194*E194</f>
        <v>0</v>
      </c>
      <c r="J194" s="185">
        <f>C194*G194</f>
        <v>0</v>
      </c>
    </row>
    <row r="195" spans="1:10" ht="12.75">
      <c r="A195" t="s">
        <v>120</v>
      </c>
      <c r="B195"/>
      <c r="C195" s="52"/>
      <c r="D195"/>
      <c r="E195" s="214"/>
      <c r="F195" s="207"/>
      <c r="G195" s="214"/>
      <c r="H195" s="97"/>
      <c r="I195" s="185"/>
      <c r="J195" s="185"/>
    </row>
    <row r="196" spans="1:10" s="67" customFormat="1" ht="12.75">
      <c r="A196" s="65"/>
      <c r="B196" s="65" t="s">
        <v>2080</v>
      </c>
      <c r="C196" s="88"/>
      <c r="D196" s="65" t="s">
        <v>2081</v>
      </c>
      <c r="E196" s="190">
        <v>29.99</v>
      </c>
      <c r="F196" s="218">
        <v>0.5</v>
      </c>
      <c r="G196" s="190">
        <v>14.99</v>
      </c>
      <c r="H196" s="96">
        <v>3</v>
      </c>
      <c r="I196" s="190">
        <f>C196*E196</f>
        <v>0</v>
      </c>
      <c r="J196" s="190">
        <f>C196*G196</f>
        <v>0</v>
      </c>
    </row>
    <row r="197" spans="1:10" ht="12.75">
      <c r="A197" t="s">
        <v>121</v>
      </c>
      <c r="B197"/>
      <c r="C197" s="52"/>
      <c r="D197"/>
      <c r="E197" s="214"/>
      <c r="F197" s="207"/>
      <c r="G197" s="214"/>
      <c r="H197" s="97"/>
      <c r="I197" s="185"/>
      <c r="J197" s="185"/>
    </row>
    <row r="198" spans="1:10" s="65" customFormat="1" ht="12.75">
      <c r="A198"/>
      <c r="B198" t="s">
        <v>2082</v>
      </c>
      <c r="C198" s="52"/>
      <c r="D198" t="s">
        <v>2083</v>
      </c>
      <c r="E198" s="214">
        <v>3.5</v>
      </c>
      <c r="F198" s="216">
        <v>0.4</v>
      </c>
      <c r="G198" s="214">
        <v>2.1</v>
      </c>
      <c r="H198" s="97">
        <v>1</v>
      </c>
      <c r="I198" s="185">
        <f>C198*E198</f>
        <v>0</v>
      </c>
      <c r="J198" s="185">
        <f>C198*G198</f>
        <v>0</v>
      </c>
    </row>
    <row r="199" spans="1:10" s="65" customFormat="1" ht="12.75">
      <c r="A199" t="s">
        <v>310</v>
      </c>
      <c r="B199"/>
      <c r="C199" s="52"/>
      <c r="D199"/>
      <c r="E199" s="214"/>
      <c r="F199" s="207"/>
      <c r="G199" s="214"/>
      <c r="H199" s="97"/>
      <c r="I199" s="185"/>
      <c r="J199" s="185"/>
    </row>
    <row r="200" spans="1:10" s="65" customFormat="1" ht="12.75">
      <c r="A200"/>
      <c r="B200" t="s">
        <v>2084</v>
      </c>
      <c r="C200" s="52"/>
      <c r="D200" t="s">
        <v>2085</v>
      </c>
      <c r="E200" s="214">
        <v>3.5</v>
      </c>
      <c r="F200" s="216">
        <v>0.4</v>
      </c>
      <c r="G200" s="214">
        <v>2.1</v>
      </c>
      <c r="H200" s="97">
        <v>1</v>
      </c>
      <c r="I200" s="185">
        <f>C200*E200</f>
        <v>0</v>
      </c>
      <c r="J200" s="185">
        <f>C200*G200</f>
        <v>0</v>
      </c>
    </row>
    <row r="201" spans="1:10" s="67" customFormat="1" ht="12.75">
      <c r="A201" t="s">
        <v>122</v>
      </c>
      <c r="B201"/>
      <c r="C201" s="52"/>
      <c r="D201"/>
      <c r="E201" s="214"/>
      <c r="F201" s="207"/>
      <c r="G201" s="214"/>
      <c r="H201" s="97"/>
      <c r="I201" s="185"/>
      <c r="J201" s="185"/>
    </row>
    <row r="202" spans="1:10" s="65" customFormat="1" ht="12.75">
      <c r="A202"/>
      <c r="B202" t="s">
        <v>2086</v>
      </c>
      <c r="C202" s="52"/>
      <c r="D202" t="s">
        <v>2087</v>
      </c>
      <c r="E202" s="214">
        <v>29.99</v>
      </c>
      <c r="F202" s="216">
        <v>0.4</v>
      </c>
      <c r="G202" s="214">
        <v>19.49</v>
      </c>
      <c r="H202" s="97">
        <v>4</v>
      </c>
      <c r="I202" s="185">
        <f>C202*E202</f>
        <v>0</v>
      </c>
      <c r="J202" s="185">
        <f>C202*G202</f>
        <v>0</v>
      </c>
    </row>
    <row r="203" spans="1:10" s="65" customFormat="1" ht="12.75">
      <c r="A203" t="s">
        <v>210</v>
      </c>
      <c r="B203"/>
      <c r="C203" s="52"/>
      <c r="D203"/>
      <c r="E203" s="214"/>
      <c r="F203" s="207"/>
      <c r="G203" s="214"/>
      <c r="H203" s="97"/>
      <c r="I203" s="185"/>
      <c r="J203" s="185"/>
    </row>
    <row r="204" spans="1:10" s="65" customFormat="1" ht="12.75">
      <c r="A204"/>
      <c r="B204" t="s">
        <v>2088</v>
      </c>
      <c r="C204" s="52"/>
      <c r="D204" t="s">
        <v>2089</v>
      </c>
      <c r="E204" s="214">
        <v>12.99</v>
      </c>
      <c r="F204" s="216">
        <v>0.4</v>
      </c>
      <c r="G204" s="214">
        <v>8.44</v>
      </c>
      <c r="H204" s="97">
        <v>4</v>
      </c>
      <c r="I204" s="185">
        <f>C204*E204</f>
        <v>0</v>
      </c>
      <c r="J204" s="185">
        <f>C204*G204</f>
        <v>0</v>
      </c>
    </row>
    <row r="205" spans="1:10" ht="12.75">
      <c r="A205" t="s">
        <v>123</v>
      </c>
      <c r="B205"/>
      <c r="C205" s="52"/>
      <c r="D205"/>
      <c r="E205" s="214"/>
      <c r="F205" s="207"/>
      <c r="G205" s="214"/>
      <c r="H205" s="97"/>
      <c r="I205" s="185"/>
      <c r="J205" s="185"/>
    </row>
    <row r="206" spans="2:10" s="65" customFormat="1" ht="12.75">
      <c r="B206" s="65" t="s">
        <v>2090</v>
      </c>
      <c r="C206" s="88"/>
      <c r="D206" s="65" t="s">
        <v>2091</v>
      </c>
      <c r="E206" s="190">
        <v>16.99</v>
      </c>
      <c r="F206" s="218">
        <v>0.5</v>
      </c>
      <c r="G206" s="190">
        <v>8.49</v>
      </c>
      <c r="H206" s="96">
        <v>3</v>
      </c>
      <c r="I206" s="190">
        <f>C206*E206</f>
        <v>0</v>
      </c>
      <c r="J206" s="190">
        <f>C206*G206</f>
        <v>0</v>
      </c>
    </row>
    <row r="207" spans="1:10" s="65" customFormat="1" ht="12.75">
      <c r="A207" t="s">
        <v>211</v>
      </c>
      <c r="B207"/>
      <c r="C207" s="52"/>
      <c r="D207"/>
      <c r="E207" s="214"/>
      <c r="F207" s="207"/>
      <c r="G207" s="214"/>
      <c r="H207" s="97"/>
      <c r="I207" s="185"/>
      <c r="J207" s="185"/>
    </row>
    <row r="208" spans="1:10" s="65" customFormat="1" ht="12.75">
      <c r="A208"/>
      <c r="B208" t="s">
        <v>2092</v>
      </c>
      <c r="C208" s="52"/>
      <c r="D208" t="s">
        <v>2093</v>
      </c>
      <c r="E208" s="214">
        <v>19.99</v>
      </c>
      <c r="F208" s="216">
        <v>0.4</v>
      </c>
      <c r="G208" s="214">
        <v>12.99</v>
      </c>
      <c r="H208" s="97">
        <v>4</v>
      </c>
      <c r="I208" s="185">
        <f>C208*E208</f>
        <v>0</v>
      </c>
      <c r="J208" s="185">
        <f>C208*G208</f>
        <v>0</v>
      </c>
    </row>
    <row r="209" spans="1:10" s="65" customFormat="1" ht="12.75">
      <c r="A209" t="s">
        <v>243</v>
      </c>
      <c r="B209"/>
      <c r="C209" s="52"/>
      <c r="D209"/>
      <c r="E209" s="214"/>
      <c r="F209" s="207"/>
      <c r="G209" s="214"/>
      <c r="H209" s="97"/>
      <c r="I209" s="185"/>
      <c r="J209" s="185"/>
    </row>
    <row r="210" spans="1:10" s="65" customFormat="1" ht="12.75">
      <c r="A210"/>
      <c r="B210" t="s">
        <v>2094</v>
      </c>
      <c r="C210" s="52"/>
      <c r="D210" t="s">
        <v>2095</v>
      </c>
      <c r="E210" s="214">
        <v>49.99</v>
      </c>
      <c r="F210" s="216">
        <v>0.4</v>
      </c>
      <c r="G210" s="214">
        <v>32.49</v>
      </c>
      <c r="H210" s="97">
        <v>3</v>
      </c>
      <c r="I210" s="185">
        <f>C210*E210</f>
        <v>0</v>
      </c>
      <c r="J210" s="185">
        <f>C210*G210</f>
        <v>0</v>
      </c>
    </row>
    <row r="211" spans="1:10" s="65" customFormat="1" ht="12.75">
      <c r="A211"/>
      <c r="B211" t="s">
        <v>2096</v>
      </c>
      <c r="C211" s="52"/>
      <c r="D211" t="s">
        <v>2097</v>
      </c>
      <c r="E211" s="214">
        <v>49.99</v>
      </c>
      <c r="F211" s="216">
        <v>0.4</v>
      </c>
      <c r="G211" s="214">
        <v>32.49</v>
      </c>
      <c r="H211" s="97">
        <v>4</v>
      </c>
      <c r="I211" s="185">
        <f>C211*E211</f>
        <v>0</v>
      </c>
      <c r="J211" s="185">
        <f>C211*G211</f>
        <v>0</v>
      </c>
    </row>
    <row r="212" spans="1:10" s="65" customFormat="1" ht="12.75">
      <c r="A212" t="s">
        <v>143</v>
      </c>
      <c r="B212"/>
      <c r="C212" s="52"/>
      <c r="D212"/>
      <c r="E212" s="214"/>
      <c r="F212" s="207"/>
      <c r="G212" s="214"/>
      <c r="H212" s="97"/>
      <c r="I212" s="185"/>
      <c r="J212" s="185"/>
    </row>
    <row r="213" spans="1:10" s="65" customFormat="1" ht="12.75">
      <c r="A213"/>
      <c r="B213" t="s">
        <v>2098</v>
      </c>
      <c r="C213" s="52"/>
      <c r="D213" t="s">
        <v>2099</v>
      </c>
      <c r="E213" s="214">
        <v>24.99</v>
      </c>
      <c r="F213" s="216">
        <v>0.4</v>
      </c>
      <c r="G213" s="214">
        <v>16.24</v>
      </c>
      <c r="H213" s="97">
        <v>4</v>
      </c>
      <c r="I213" s="185">
        <f>C213*E213</f>
        <v>0</v>
      </c>
      <c r="J213" s="185">
        <f>C213*G213</f>
        <v>0</v>
      </c>
    </row>
    <row r="214" spans="1:10" ht="12.75">
      <c r="A214" t="s">
        <v>144</v>
      </c>
      <c r="C214" s="52"/>
      <c r="E214" s="214"/>
      <c r="F214" s="207"/>
      <c r="G214" s="214"/>
      <c r="H214" s="97"/>
      <c r="I214" s="185"/>
      <c r="J214" s="185"/>
    </row>
    <row r="215" spans="1:10" s="65" customFormat="1" ht="12.75">
      <c r="A215"/>
      <c r="B215" t="s">
        <v>2100</v>
      </c>
      <c r="C215" s="52"/>
      <c r="D215" t="s">
        <v>2101</v>
      </c>
      <c r="E215" s="214">
        <v>125</v>
      </c>
      <c r="F215" s="216">
        <v>0.25</v>
      </c>
      <c r="G215" s="214">
        <v>93.75</v>
      </c>
      <c r="H215" s="97">
        <v>10</v>
      </c>
      <c r="I215" s="185">
        <f>C215*E215</f>
        <v>0</v>
      </c>
      <c r="J215" s="185">
        <f>C215*G215</f>
        <v>0</v>
      </c>
    </row>
    <row r="216" spans="1:10" ht="12.75">
      <c r="A216"/>
      <c r="B216" t="s">
        <v>2102</v>
      </c>
      <c r="C216" s="52"/>
      <c r="D216" t="s">
        <v>2103</v>
      </c>
      <c r="E216" s="214">
        <v>125</v>
      </c>
      <c r="F216" s="216">
        <v>0.25</v>
      </c>
      <c r="G216" s="214">
        <v>93.75</v>
      </c>
      <c r="H216" s="97">
        <v>10</v>
      </c>
      <c r="I216" s="185">
        <f>C216*E216</f>
        <v>0</v>
      </c>
      <c r="J216" s="185">
        <f>C216*G216</f>
        <v>0</v>
      </c>
    </row>
    <row r="217" spans="1:10" s="65" customFormat="1" ht="12.75">
      <c r="A217" t="s">
        <v>145</v>
      </c>
      <c r="B217"/>
      <c r="C217" s="52"/>
      <c r="D217"/>
      <c r="E217" s="214"/>
      <c r="F217" s="207"/>
      <c r="G217" s="214"/>
      <c r="H217" s="97"/>
      <c r="I217" s="185"/>
      <c r="J217" s="185"/>
    </row>
    <row r="218" spans="1:10" s="67" customFormat="1" ht="12.75">
      <c r="A218"/>
      <c r="B218" t="s">
        <v>2104</v>
      </c>
      <c r="C218" s="52"/>
      <c r="D218" t="s">
        <v>2105</v>
      </c>
      <c r="E218" s="214">
        <v>19.99</v>
      </c>
      <c r="F218" s="216">
        <v>0.4</v>
      </c>
      <c r="G218" s="214">
        <v>12.99</v>
      </c>
      <c r="H218" s="97">
        <v>3</v>
      </c>
      <c r="I218" s="185">
        <f>C218*E218</f>
        <v>0</v>
      </c>
      <c r="J218" s="185">
        <f>C218*G218</f>
        <v>0</v>
      </c>
    </row>
    <row r="219" spans="1:10" ht="12.75">
      <c r="A219" t="s">
        <v>146</v>
      </c>
      <c r="B219"/>
      <c r="C219" s="52"/>
      <c r="D219"/>
      <c r="E219" s="214"/>
      <c r="F219" s="207"/>
      <c r="G219" s="214"/>
      <c r="H219" s="97"/>
      <c r="I219" s="185"/>
      <c r="J219" s="185"/>
    </row>
    <row r="220" spans="1:10" s="67" customFormat="1" ht="12.75">
      <c r="A220"/>
      <c r="B220" t="s">
        <v>2106</v>
      </c>
      <c r="C220" s="52"/>
      <c r="D220" t="s">
        <v>2107</v>
      </c>
      <c r="E220" s="214">
        <v>12.99</v>
      </c>
      <c r="F220" s="216">
        <v>0.4</v>
      </c>
      <c r="G220" s="214">
        <v>8.44</v>
      </c>
      <c r="H220" s="97">
        <v>3</v>
      </c>
      <c r="I220" s="185">
        <f>C220*E220</f>
        <v>0</v>
      </c>
      <c r="J220" s="185">
        <f>C220*G220</f>
        <v>0</v>
      </c>
    </row>
    <row r="221" spans="1:10" s="100" customFormat="1" ht="12.75">
      <c r="A221" t="s">
        <v>147</v>
      </c>
      <c r="B221"/>
      <c r="C221" s="52"/>
      <c r="D221"/>
      <c r="E221" s="214"/>
      <c r="F221" s="207"/>
      <c r="G221" s="214"/>
      <c r="H221" s="97"/>
      <c r="I221" s="185"/>
      <c r="J221" s="185"/>
    </row>
    <row r="222" spans="1:10" s="65" customFormat="1" ht="12.75">
      <c r="A222"/>
      <c r="B222" t="s">
        <v>2108</v>
      </c>
      <c r="C222" s="52"/>
      <c r="D222" t="s">
        <v>2109</v>
      </c>
      <c r="E222" s="214">
        <v>10.99</v>
      </c>
      <c r="F222" s="216">
        <v>0.4</v>
      </c>
      <c r="G222" s="214">
        <v>7.14</v>
      </c>
      <c r="H222" s="97">
        <v>3</v>
      </c>
      <c r="I222" s="185">
        <f aca="true" t="shared" si="0" ref="I222:I256">C222*E222</f>
        <v>0</v>
      </c>
      <c r="J222" s="185">
        <f aca="true" t="shared" si="1" ref="J222:J256">C222*G222</f>
        <v>0</v>
      </c>
    </row>
    <row r="223" spans="1:10" s="65" customFormat="1" ht="12.75">
      <c r="A223"/>
      <c r="B223" t="s">
        <v>2110</v>
      </c>
      <c r="C223" s="52"/>
      <c r="D223" t="s">
        <v>2111</v>
      </c>
      <c r="E223" s="214">
        <v>19.99</v>
      </c>
      <c r="F223" s="216">
        <v>0.4</v>
      </c>
      <c r="G223" s="214">
        <v>12.99</v>
      </c>
      <c r="H223" s="97">
        <v>3</v>
      </c>
      <c r="I223" s="185">
        <f t="shared" si="0"/>
        <v>0</v>
      </c>
      <c r="J223" s="185">
        <f t="shared" si="1"/>
        <v>0</v>
      </c>
    </row>
    <row r="224" spans="1:10" s="67" customFormat="1" ht="12.75">
      <c r="A224"/>
      <c r="B224" t="s">
        <v>2112</v>
      </c>
      <c r="C224" s="52"/>
      <c r="D224" t="s">
        <v>2113</v>
      </c>
      <c r="E224" s="214">
        <v>19.99</v>
      </c>
      <c r="F224" s="216">
        <v>0.4</v>
      </c>
      <c r="G224" s="214">
        <v>12.99</v>
      </c>
      <c r="H224" s="97">
        <v>3</v>
      </c>
      <c r="I224" s="185">
        <f t="shared" si="0"/>
        <v>0</v>
      </c>
      <c r="J224" s="185">
        <f t="shared" si="1"/>
        <v>0</v>
      </c>
    </row>
    <row r="225" spans="1:10" s="65" customFormat="1" ht="12.75">
      <c r="A225"/>
      <c r="B225" t="s">
        <v>2114</v>
      </c>
      <c r="C225" s="52"/>
      <c r="D225" t="s">
        <v>2115</v>
      </c>
      <c r="E225" s="214">
        <v>24.99</v>
      </c>
      <c r="F225" s="216">
        <v>0.4</v>
      </c>
      <c r="G225" s="214">
        <v>16.24</v>
      </c>
      <c r="H225" s="97">
        <v>3</v>
      </c>
      <c r="I225" s="185">
        <f t="shared" si="0"/>
        <v>0</v>
      </c>
      <c r="J225" s="185">
        <f t="shared" si="1"/>
        <v>0</v>
      </c>
    </row>
    <row r="226" spans="1:10" s="65" customFormat="1" ht="12.75">
      <c r="A226"/>
      <c r="B226" t="s">
        <v>2116</v>
      </c>
      <c r="C226" s="52"/>
      <c r="D226" t="s">
        <v>2117</v>
      </c>
      <c r="E226" s="214">
        <v>24.99</v>
      </c>
      <c r="F226" s="216">
        <v>0.4</v>
      </c>
      <c r="G226" s="214">
        <v>16.24</v>
      </c>
      <c r="H226" s="97">
        <v>3</v>
      </c>
      <c r="I226" s="185">
        <f t="shared" si="0"/>
        <v>0</v>
      </c>
      <c r="J226" s="185">
        <f t="shared" si="1"/>
        <v>0</v>
      </c>
    </row>
    <row r="227" spans="1:10" s="65" customFormat="1" ht="12.75">
      <c r="A227"/>
      <c r="B227" t="s">
        <v>2118</v>
      </c>
      <c r="C227" s="52"/>
      <c r="D227" t="s">
        <v>2119</v>
      </c>
      <c r="E227" s="214">
        <v>19.99</v>
      </c>
      <c r="F227" s="216">
        <v>0.4</v>
      </c>
      <c r="G227" s="214">
        <v>12.99</v>
      </c>
      <c r="H227" s="97">
        <v>3</v>
      </c>
      <c r="I227" s="185">
        <f t="shared" si="0"/>
        <v>0</v>
      </c>
      <c r="J227" s="185">
        <f t="shared" si="1"/>
        <v>0</v>
      </c>
    </row>
    <row r="228" spans="1:10" s="65" customFormat="1" ht="12.75">
      <c r="A228"/>
      <c r="B228" t="s">
        <v>2120</v>
      </c>
      <c r="C228" s="52"/>
      <c r="D228" t="s">
        <v>2121</v>
      </c>
      <c r="E228" s="214">
        <v>39.95</v>
      </c>
      <c r="F228" s="216">
        <v>0.4</v>
      </c>
      <c r="G228" s="214">
        <v>25.97</v>
      </c>
      <c r="H228" s="97">
        <v>4</v>
      </c>
      <c r="I228" s="185">
        <f t="shared" si="0"/>
        <v>0</v>
      </c>
      <c r="J228" s="185">
        <f t="shared" si="1"/>
        <v>0</v>
      </c>
    </row>
    <row r="229" spans="1:10" s="65" customFormat="1" ht="12.75">
      <c r="A229"/>
      <c r="B229" t="s">
        <v>2122</v>
      </c>
      <c r="C229" s="52"/>
      <c r="D229" t="s">
        <v>2123</v>
      </c>
      <c r="E229" s="214">
        <v>12.99</v>
      </c>
      <c r="F229" s="216">
        <v>0.4</v>
      </c>
      <c r="G229" s="214">
        <v>8.44</v>
      </c>
      <c r="H229" s="97">
        <v>3</v>
      </c>
      <c r="I229" s="185">
        <f t="shared" si="0"/>
        <v>0</v>
      </c>
      <c r="J229" s="185">
        <f t="shared" si="1"/>
        <v>0</v>
      </c>
    </row>
    <row r="230" spans="1:10" s="65" customFormat="1" ht="12.75">
      <c r="A230"/>
      <c r="B230" t="s">
        <v>2124</v>
      </c>
      <c r="C230" s="52"/>
      <c r="D230" t="s">
        <v>2125</v>
      </c>
      <c r="E230" s="214">
        <v>12.95</v>
      </c>
      <c r="F230" s="216">
        <v>0.4</v>
      </c>
      <c r="G230" s="214">
        <v>8.42</v>
      </c>
      <c r="H230" s="97">
        <v>3</v>
      </c>
      <c r="I230" s="185">
        <f t="shared" si="0"/>
        <v>0</v>
      </c>
      <c r="J230" s="185">
        <f t="shared" si="1"/>
        <v>0</v>
      </c>
    </row>
    <row r="231" spans="1:10" s="65" customFormat="1" ht="12.75">
      <c r="A231"/>
      <c r="B231" t="s">
        <v>2126</v>
      </c>
      <c r="C231" s="52"/>
      <c r="D231" t="s">
        <v>2127</v>
      </c>
      <c r="E231" s="214">
        <v>12.95</v>
      </c>
      <c r="F231" s="216">
        <v>0.4</v>
      </c>
      <c r="G231" s="214">
        <v>8.42</v>
      </c>
      <c r="H231" s="97">
        <v>3</v>
      </c>
      <c r="I231" s="185">
        <f t="shared" si="0"/>
        <v>0</v>
      </c>
      <c r="J231" s="185">
        <f t="shared" si="1"/>
        <v>0</v>
      </c>
    </row>
    <row r="232" spans="1:10" s="65" customFormat="1" ht="12.75">
      <c r="A232"/>
      <c r="B232" t="s">
        <v>2128</v>
      </c>
      <c r="C232" s="52"/>
      <c r="D232" t="s">
        <v>2129</v>
      </c>
      <c r="E232" s="214">
        <v>12.95</v>
      </c>
      <c r="F232" s="216">
        <v>0.4</v>
      </c>
      <c r="G232" s="214">
        <v>8.42</v>
      </c>
      <c r="H232" s="97">
        <v>3</v>
      </c>
      <c r="I232" s="185">
        <f t="shared" si="0"/>
        <v>0</v>
      </c>
      <c r="J232" s="185">
        <f t="shared" si="1"/>
        <v>0</v>
      </c>
    </row>
    <row r="233" spans="1:10" ht="12.75">
      <c r="A233"/>
      <c r="B233" t="s">
        <v>2130</v>
      </c>
      <c r="C233" s="52"/>
      <c r="D233" t="s">
        <v>2131</v>
      </c>
      <c r="E233" s="214">
        <v>12.95</v>
      </c>
      <c r="F233" s="216">
        <v>0.4</v>
      </c>
      <c r="G233" s="214">
        <v>8.42</v>
      </c>
      <c r="H233" s="97">
        <v>3</v>
      </c>
      <c r="I233" s="185">
        <f t="shared" si="0"/>
        <v>0</v>
      </c>
      <c r="J233" s="185">
        <f t="shared" si="1"/>
        <v>0</v>
      </c>
    </row>
    <row r="234" spans="1:10" ht="12.75">
      <c r="A234"/>
      <c r="B234" t="s">
        <v>2132</v>
      </c>
      <c r="C234" s="52"/>
      <c r="D234" t="s">
        <v>2133</v>
      </c>
      <c r="E234" s="214">
        <v>12.95</v>
      </c>
      <c r="F234" s="216">
        <v>0.4</v>
      </c>
      <c r="G234" s="214">
        <v>8.42</v>
      </c>
      <c r="H234" s="97">
        <v>3</v>
      </c>
      <c r="I234" s="185">
        <f t="shared" si="0"/>
        <v>0</v>
      </c>
      <c r="J234" s="185">
        <f t="shared" si="1"/>
        <v>0</v>
      </c>
    </row>
    <row r="235" spans="1:10" ht="12.75">
      <c r="A235"/>
      <c r="B235" t="s">
        <v>2134</v>
      </c>
      <c r="C235" s="52"/>
      <c r="D235" t="s">
        <v>2135</v>
      </c>
      <c r="E235" s="214">
        <v>12.95</v>
      </c>
      <c r="F235" s="216">
        <v>0.4</v>
      </c>
      <c r="G235" s="214">
        <v>8.42</v>
      </c>
      <c r="H235" s="97">
        <v>3</v>
      </c>
      <c r="I235" s="185">
        <f t="shared" si="0"/>
        <v>0</v>
      </c>
      <c r="J235" s="185">
        <f t="shared" si="1"/>
        <v>0</v>
      </c>
    </row>
    <row r="236" spans="1:10" ht="12.75">
      <c r="A236"/>
      <c r="B236" t="s">
        <v>2136</v>
      </c>
      <c r="C236" s="52"/>
      <c r="D236" t="s">
        <v>2137</v>
      </c>
      <c r="E236" s="214">
        <v>12.95</v>
      </c>
      <c r="F236" s="216">
        <v>0.4</v>
      </c>
      <c r="G236" s="214">
        <v>8.42</v>
      </c>
      <c r="H236" s="97">
        <v>3</v>
      </c>
      <c r="I236" s="185">
        <f t="shared" si="0"/>
        <v>0</v>
      </c>
      <c r="J236" s="185">
        <f t="shared" si="1"/>
        <v>0</v>
      </c>
    </row>
    <row r="237" spans="1:10" ht="12.75">
      <c r="A237"/>
      <c r="B237" t="s">
        <v>2138</v>
      </c>
      <c r="C237" s="52"/>
      <c r="D237" t="s">
        <v>2139</v>
      </c>
      <c r="E237" s="214">
        <v>12.95</v>
      </c>
      <c r="F237" s="216">
        <v>0.4</v>
      </c>
      <c r="G237" s="214">
        <v>8.42</v>
      </c>
      <c r="H237" s="97">
        <v>3</v>
      </c>
      <c r="I237" s="185">
        <f t="shared" si="0"/>
        <v>0</v>
      </c>
      <c r="J237" s="185">
        <f t="shared" si="1"/>
        <v>0</v>
      </c>
    </row>
    <row r="238" spans="1:10" ht="12.75">
      <c r="A238"/>
      <c r="B238" t="s">
        <v>2140</v>
      </c>
      <c r="C238" s="52"/>
      <c r="D238" t="s">
        <v>2141</v>
      </c>
      <c r="E238" s="214">
        <v>12.99</v>
      </c>
      <c r="F238" s="216">
        <v>0.4</v>
      </c>
      <c r="G238" s="214">
        <v>8.44</v>
      </c>
      <c r="H238" s="97">
        <v>3</v>
      </c>
      <c r="I238" s="185">
        <f t="shared" si="0"/>
        <v>0</v>
      </c>
      <c r="J238" s="185">
        <f t="shared" si="1"/>
        <v>0</v>
      </c>
    </row>
    <row r="239" spans="1:10" ht="12.75">
      <c r="A239"/>
      <c r="B239" t="s">
        <v>2142</v>
      </c>
      <c r="C239" s="52"/>
      <c r="D239" t="s">
        <v>2143</v>
      </c>
      <c r="E239" s="214">
        <v>12.99</v>
      </c>
      <c r="F239" s="216">
        <v>0.4</v>
      </c>
      <c r="G239" s="214">
        <v>8.44</v>
      </c>
      <c r="H239" s="97">
        <v>3</v>
      </c>
      <c r="I239" s="185">
        <f t="shared" si="0"/>
        <v>0</v>
      </c>
      <c r="J239" s="185">
        <f t="shared" si="1"/>
        <v>0</v>
      </c>
    </row>
    <row r="240" spans="1:10" ht="12.75">
      <c r="A240"/>
      <c r="B240" t="s">
        <v>2144</v>
      </c>
      <c r="C240" s="52"/>
      <c r="D240" t="s">
        <v>2145</v>
      </c>
      <c r="E240" s="214">
        <v>12.99</v>
      </c>
      <c r="F240" s="216">
        <v>0.4</v>
      </c>
      <c r="G240" s="214">
        <v>8.44</v>
      </c>
      <c r="H240" s="97">
        <v>3</v>
      </c>
      <c r="I240" s="185">
        <f t="shared" si="0"/>
        <v>0</v>
      </c>
      <c r="J240" s="185">
        <f t="shared" si="1"/>
        <v>0</v>
      </c>
    </row>
    <row r="241" spans="1:10" ht="12.75">
      <c r="A241"/>
      <c r="B241" t="s">
        <v>2146</v>
      </c>
      <c r="C241" s="52"/>
      <c r="D241" t="s">
        <v>415</v>
      </c>
      <c r="E241" s="214">
        <v>12.95</v>
      </c>
      <c r="F241" s="216">
        <v>0.4</v>
      </c>
      <c r="G241" s="214">
        <v>8.42</v>
      </c>
      <c r="H241" s="97">
        <v>3</v>
      </c>
      <c r="I241" s="185">
        <f t="shared" si="0"/>
        <v>0</v>
      </c>
      <c r="J241" s="185">
        <f t="shared" si="1"/>
        <v>0</v>
      </c>
    </row>
    <row r="242" spans="1:10" ht="12.75">
      <c r="A242"/>
      <c r="B242" t="s">
        <v>2147</v>
      </c>
      <c r="C242" s="52"/>
      <c r="D242" t="s">
        <v>416</v>
      </c>
      <c r="E242" s="214">
        <v>12.95</v>
      </c>
      <c r="F242" s="216">
        <v>0.4</v>
      </c>
      <c r="G242" s="214">
        <v>8.42</v>
      </c>
      <c r="H242" s="97">
        <v>3</v>
      </c>
      <c r="I242" s="185">
        <f t="shared" si="0"/>
        <v>0</v>
      </c>
      <c r="J242" s="185">
        <f t="shared" si="1"/>
        <v>0</v>
      </c>
    </row>
    <row r="243" spans="1:10" ht="12.75">
      <c r="A243"/>
      <c r="B243" t="s">
        <v>2148</v>
      </c>
      <c r="C243" s="52"/>
      <c r="D243" t="s">
        <v>417</v>
      </c>
      <c r="E243" s="214">
        <v>12.95</v>
      </c>
      <c r="F243" s="216">
        <v>0.4</v>
      </c>
      <c r="G243" s="214">
        <v>8.42</v>
      </c>
      <c r="H243" s="97">
        <v>3</v>
      </c>
      <c r="I243" s="185">
        <f t="shared" si="0"/>
        <v>0</v>
      </c>
      <c r="J243" s="185">
        <f t="shared" si="1"/>
        <v>0</v>
      </c>
    </row>
    <row r="244" spans="1:10" s="65" customFormat="1" ht="12.75">
      <c r="A244"/>
      <c r="B244" t="s">
        <v>2149</v>
      </c>
      <c r="C244" s="52"/>
      <c r="D244" t="s">
        <v>418</v>
      </c>
      <c r="E244" s="214">
        <v>12.99</v>
      </c>
      <c r="F244" s="216">
        <v>0.4</v>
      </c>
      <c r="G244" s="214">
        <v>8.44</v>
      </c>
      <c r="H244" s="97">
        <v>3</v>
      </c>
      <c r="I244" s="185">
        <f t="shared" si="0"/>
        <v>0</v>
      </c>
      <c r="J244" s="185">
        <f t="shared" si="1"/>
        <v>0</v>
      </c>
    </row>
    <row r="245" spans="1:10" s="65" customFormat="1" ht="12.75">
      <c r="A245"/>
      <c r="B245" t="s">
        <v>2150</v>
      </c>
      <c r="C245" s="52"/>
      <c r="D245" t="s">
        <v>419</v>
      </c>
      <c r="E245" s="214">
        <v>12.99</v>
      </c>
      <c r="F245" s="216">
        <v>0.4</v>
      </c>
      <c r="G245" s="214">
        <v>8.44</v>
      </c>
      <c r="H245" s="97">
        <v>3</v>
      </c>
      <c r="I245" s="185">
        <f t="shared" si="0"/>
        <v>0</v>
      </c>
      <c r="J245" s="185">
        <f t="shared" si="1"/>
        <v>0</v>
      </c>
    </row>
    <row r="246" spans="1:10" s="65" customFormat="1" ht="12.75">
      <c r="A246"/>
      <c r="B246" t="s">
        <v>2151</v>
      </c>
      <c r="C246" s="52"/>
      <c r="D246" t="s">
        <v>420</v>
      </c>
      <c r="E246" s="214">
        <v>12.99</v>
      </c>
      <c r="F246" s="216">
        <v>0.4</v>
      </c>
      <c r="G246" s="214">
        <v>8.44</v>
      </c>
      <c r="H246" s="97">
        <v>3</v>
      </c>
      <c r="I246" s="185">
        <f t="shared" si="0"/>
        <v>0</v>
      </c>
      <c r="J246" s="185">
        <f t="shared" si="1"/>
        <v>0</v>
      </c>
    </row>
    <row r="247" spans="1:10" s="65" customFormat="1" ht="12.75">
      <c r="A247"/>
      <c r="B247" t="s">
        <v>2152</v>
      </c>
      <c r="C247" s="52"/>
      <c r="D247" t="s">
        <v>421</v>
      </c>
      <c r="E247" s="214">
        <v>12.99</v>
      </c>
      <c r="F247" s="216">
        <v>0.4</v>
      </c>
      <c r="G247" s="214">
        <v>8.44</v>
      </c>
      <c r="H247" s="97">
        <v>3</v>
      </c>
      <c r="I247" s="185">
        <f t="shared" si="0"/>
        <v>0</v>
      </c>
      <c r="J247" s="185">
        <f t="shared" si="1"/>
        <v>0</v>
      </c>
    </row>
    <row r="248" spans="1:10" s="65" customFormat="1" ht="12.75">
      <c r="A248"/>
      <c r="B248" t="s">
        <v>2153</v>
      </c>
      <c r="C248" s="52"/>
      <c r="D248" t="s">
        <v>422</v>
      </c>
      <c r="E248" s="214">
        <v>12.99</v>
      </c>
      <c r="F248" s="216">
        <v>0.4</v>
      </c>
      <c r="G248" s="214">
        <v>8.44</v>
      </c>
      <c r="H248" s="97">
        <v>3</v>
      </c>
      <c r="I248" s="185">
        <f t="shared" si="0"/>
        <v>0</v>
      </c>
      <c r="J248" s="185">
        <f t="shared" si="1"/>
        <v>0</v>
      </c>
    </row>
    <row r="249" spans="2:11" ht="12.75">
      <c r="B249" t="s">
        <v>2154</v>
      </c>
      <c r="C249" s="52"/>
      <c r="D249" t="s">
        <v>423</v>
      </c>
      <c r="E249" s="214">
        <v>12.99</v>
      </c>
      <c r="F249" s="216">
        <v>0.4</v>
      </c>
      <c r="G249" s="214">
        <v>8.44</v>
      </c>
      <c r="H249" s="97">
        <v>3</v>
      </c>
      <c r="I249" s="185">
        <f t="shared" si="0"/>
        <v>0</v>
      </c>
      <c r="J249" s="185">
        <f t="shared" si="1"/>
        <v>0</v>
      </c>
      <c r="K249" s="2"/>
    </row>
    <row r="250" spans="1:10" ht="12.75">
      <c r="A250"/>
      <c r="B250" t="s">
        <v>2155</v>
      </c>
      <c r="C250" s="52"/>
      <c r="D250" t="s">
        <v>424</v>
      </c>
      <c r="E250" s="214">
        <v>12.99</v>
      </c>
      <c r="F250" s="216">
        <v>0.4</v>
      </c>
      <c r="G250" s="214">
        <v>8.44</v>
      </c>
      <c r="H250" s="97">
        <v>3</v>
      </c>
      <c r="I250" s="185">
        <f t="shared" si="0"/>
        <v>0</v>
      </c>
      <c r="J250" s="185">
        <f t="shared" si="1"/>
        <v>0</v>
      </c>
    </row>
    <row r="251" spans="1:10" s="67" customFormat="1" ht="12.75">
      <c r="A251"/>
      <c r="B251" t="s">
        <v>2156</v>
      </c>
      <c r="C251" s="52"/>
      <c r="D251" t="s">
        <v>2157</v>
      </c>
      <c r="E251" s="214">
        <v>12.99</v>
      </c>
      <c r="F251" s="216">
        <v>0.4</v>
      </c>
      <c r="G251" s="214">
        <v>8.44</v>
      </c>
      <c r="H251" s="97">
        <v>3</v>
      </c>
      <c r="I251" s="185">
        <f t="shared" si="0"/>
        <v>0</v>
      </c>
      <c r="J251" s="185">
        <f t="shared" si="1"/>
        <v>0</v>
      </c>
    </row>
    <row r="252" spans="1:10" s="139" customFormat="1" ht="12.75">
      <c r="A252"/>
      <c r="B252" t="s">
        <v>2158</v>
      </c>
      <c r="C252" s="52"/>
      <c r="D252" t="s">
        <v>2159</v>
      </c>
      <c r="E252" s="214">
        <v>12.99</v>
      </c>
      <c r="F252" s="216">
        <v>0.4</v>
      </c>
      <c r="G252" s="214">
        <v>8.44</v>
      </c>
      <c r="H252" s="97">
        <v>3</v>
      </c>
      <c r="I252" s="185">
        <f t="shared" si="0"/>
        <v>0</v>
      </c>
      <c r="J252" s="185">
        <f t="shared" si="1"/>
        <v>0</v>
      </c>
    </row>
    <row r="253" spans="1:10" s="139" customFormat="1" ht="12.75">
      <c r="A253"/>
      <c r="B253" t="s">
        <v>2160</v>
      </c>
      <c r="C253" s="52"/>
      <c r="D253" t="s">
        <v>2161</v>
      </c>
      <c r="E253" s="214">
        <v>12.99</v>
      </c>
      <c r="F253" s="216">
        <v>0.4</v>
      </c>
      <c r="G253" s="214">
        <v>8.44</v>
      </c>
      <c r="H253" s="97">
        <v>3</v>
      </c>
      <c r="I253" s="185">
        <f t="shared" si="0"/>
        <v>0</v>
      </c>
      <c r="J253" s="185">
        <f t="shared" si="1"/>
        <v>0</v>
      </c>
    </row>
    <row r="254" spans="1:10" s="65" customFormat="1" ht="12.75">
      <c r="A254"/>
      <c r="B254" t="s">
        <v>2162</v>
      </c>
      <c r="C254" s="52"/>
      <c r="D254" t="s">
        <v>2163</v>
      </c>
      <c r="E254" s="214">
        <v>12.99</v>
      </c>
      <c r="F254" s="216">
        <v>0.4</v>
      </c>
      <c r="G254" s="214">
        <v>8.44</v>
      </c>
      <c r="H254" s="97">
        <v>3</v>
      </c>
      <c r="I254" s="185">
        <f t="shared" si="0"/>
        <v>0</v>
      </c>
      <c r="J254" s="185">
        <f t="shared" si="1"/>
        <v>0</v>
      </c>
    </row>
    <row r="255" spans="1:10" s="67" customFormat="1" ht="12.75">
      <c r="A255"/>
      <c r="B255" t="s">
        <v>2164</v>
      </c>
      <c r="C255" s="52"/>
      <c r="D255" t="s">
        <v>2165</v>
      </c>
      <c r="E255" s="214">
        <v>12.99</v>
      </c>
      <c r="F255" s="216">
        <v>0.4</v>
      </c>
      <c r="G255" s="214">
        <v>8.44</v>
      </c>
      <c r="H255" s="97">
        <v>3</v>
      </c>
      <c r="I255" s="185">
        <f t="shared" si="0"/>
        <v>0</v>
      </c>
      <c r="J255" s="185">
        <f t="shared" si="1"/>
        <v>0</v>
      </c>
    </row>
    <row r="256" spans="1:10" s="100" customFormat="1" ht="12.75">
      <c r="A256"/>
      <c r="B256" t="s">
        <v>2166</v>
      </c>
      <c r="C256" s="52"/>
      <c r="D256" t="s">
        <v>2167</v>
      </c>
      <c r="E256" s="214">
        <v>12.99</v>
      </c>
      <c r="F256" s="216">
        <v>0.4</v>
      </c>
      <c r="G256" s="214">
        <v>8.44</v>
      </c>
      <c r="H256" s="97">
        <v>3</v>
      </c>
      <c r="I256" s="185">
        <f t="shared" si="0"/>
        <v>0</v>
      </c>
      <c r="J256" s="185">
        <f t="shared" si="1"/>
        <v>0</v>
      </c>
    </row>
    <row r="257" spans="1:10" s="67" customFormat="1" ht="12.75">
      <c r="A257" t="s">
        <v>425</v>
      </c>
      <c r="B257"/>
      <c r="C257" s="52"/>
      <c r="D257"/>
      <c r="E257" s="214"/>
      <c r="F257" s="207"/>
      <c r="G257" s="214"/>
      <c r="H257" s="97"/>
      <c r="I257" s="185"/>
      <c r="J257" s="185"/>
    </row>
    <row r="258" spans="1:10" s="65" customFormat="1" ht="12.75">
      <c r="A258"/>
      <c r="B258" t="s">
        <v>2168</v>
      </c>
      <c r="C258" s="52"/>
      <c r="D258" t="s">
        <v>2169</v>
      </c>
      <c r="E258" s="214">
        <v>10.99</v>
      </c>
      <c r="F258" s="216">
        <v>0.4</v>
      </c>
      <c r="G258" s="214">
        <v>7.14</v>
      </c>
      <c r="H258" s="97">
        <v>3</v>
      </c>
      <c r="I258" s="185">
        <f aca="true" t="shared" si="2" ref="I258:I306">C258*E258</f>
        <v>0</v>
      </c>
      <c r="J258" s="185">
        <f aca="true" t="shared" si="3" ref="J258:J306">C258*G258</f>
        <v>0</v>
      </c>
    </row>
    <row r="259" spans="1:10" s="65" customFormat="1" ht="12.75">
      <c r="A259"/>
      <c r="B259" t="s">
        <v>2170</v>
      </c>
      <c r="C259" s="52"/>
      <c r="D259" t="s">
        <v>2171</v>
      </c>
      <c r="E259" s="214">
        <v>10.99</v>
      </c>
      <c r="F259" s="216">
        <v>0.4</v>
      </c>
      <c r="G259" s="214">
        <v>7.14</v>
      </c>
      <c r="H259" s="97">
        <v>3</v>
      </c>
      <c r="I259" s="185">
        <f t="shared" si="2"/>
        <v>0</v>
      </c>
      <c r="J259" s="185">
        <f t="shared" si="3"/>
        <v>0</v>
      </c>
    </row>
    <row r="260" spans="1:10" s="6" customFormat="1" ht="12.75">
      <c r="A260"/>
      <c r="B260" t="s">
        <v>2172</v>
      </c>
      <c r="C260" s="52"/>
      <c r="D260" t="s">
        <v>2173</v>
      </c>
      <c r="E260" s="214">
        <v>10.99</v>
      </c>
      <c r="F260" s="216">
        <v>0.4</v>
      </c>
      <c r="G260" s="214">
        <v>7.14</v>
      </c>
      <c r="H260" s="97">
        <v>3</v>
      </c>
      <c r="I260" s="185">
        <f t="shared" si="2"/>
        <v>0</v>
      </c>
      <c r="J260" s="185">
        <f t="shared" si="3"/>
        <v>0</v>
      </c>
    </row>
    <row r="261" spans="1:10" s="65" customFormat="1" ht="12.75">
      <c r="A261"/>
      <c r="B261" t="s">
        <v>2174</v>
      </c>
      <c r="C261" s="52"/>
      <c r="D261" t="s">
        <v>2175</v>
      </c>
      <c r="E261" s="214">
        <v>10.99</v>
      </c>
      <c r="F261" s="216">
        <v>0.4</v>
      </c>
      <c r="G261" s="214">
        <v>7.14</v>
      </c>
      <c r="H261" s="97">
        <v>3</v>
      </c>
      <c r="I261" s="185">
        <f t="shared" si="2"/>
        <v>0</v>
      </c>
      <c r="J261" s="185">
        <f t="shared" si="3"/>
        <v>0</v>
      </c>
    </row>
    <row r="262" spans="1:10" s="65" customFormat="1" ht="12.75">
      <c r="A262"/>
      <c r="B262" t="s">
        <v>2176</v>
      </c>
      <c r="C262" s="52"/>
      <c r="D262" t="s">
        <v>2177</v>
      </c>
      <c r="E262" s="214">
        <v>10.99</v>
      </c>
      <c r="F262" s="216">
        <v>0.4</v>
      </c>
      <c r="G262" s="214">
        <v>7.14</v>
      </c>
      <c r="H262" s="97">
        <v>3</v>
      </c>
      <c r="I262" s="185">
        <f t="shared" si="2"/>
        <v>0</v>
      </c>
      <c r="J262" s="185">
        <f t="shared" si="3"/>
        <v>0</v>
      </c>
    </row>
    <row r="263" spans="1:10" s="100" customFormat="1" ht="12.75">
      <c r="A263"/>
      <c r="B263" t="s">
        <v>2178</v>
      </c>
      <c r="C263" s="52"/>
      <c r="D263" t="s">
        <v>2179</v>
      </c>
      <c r="E263" s="214">
        <v>9.99</v>
      </c>
      <c r="F263" s="216">
        <v>0.4</v>
      </c>
      <c r="G263" s="214">
        <v>6.49</v>
      </c>
      <c r="H263" s="97">
        <v>3</v>
      </c>
      <c r="I263" s="185">
        <f t="shared" si="2"/>
        <v>0</v>
      </c>
      <c r="J263" s="185">
        <f t="shared" si="3"/>
        <v>0</v>
      </c>
    </row>
    <row r="264" spans="1:10" s="65" customFormat="1" ht="12.75">
      <c r="A264"/>
      <c r="B264" t="s">
        <v>2180</v>
      </c>
      <c r="C264" s="52"/>
      <c r="D264" t="s">
        <v>2181</v>
      </c>
      <c r="E264" s="214">
        <v>9.95</v>
      </c>
      <c r="F264" s="216">
        <v>0.4</v>
      </c>
      <c r="G264" s="214">
        <v>6.47</v>
      </c>
      <c r="H264" s="97">
        <v>3</v>
      </c>
      <c r="I264" s="185">
        <f t="shared" si="2"/>
        <v>0</v>
      </c>
      <c r="J264" s="185">
        <f t="shared" si="3"/>
        <v>0</v>
      </c>
    </row>
    <row r="265" spans="1:10" s="100" customFormat="1" ht="12.75">
      <c r="A265"/>
      <c r="B265" t="s">
        <v>2182</v>
      </c>
      <c r="C265" s="52"/>
      <c r="D265" t="s">
        <v>2183</v>
      </c>
      <c r="E265" s="214">
        <v>9.99</v>
      </c>
      <c r="F265" s="216">
        <v>0.4</v>
      </c>
      <c r="G265" s="214">
        <v>6.49</v>
      </c>
      <c r="H265" s="97">
        <v>3</v>
      </c>
      <c r="I265" s="185">
        <f t="shared" si="2"/>
        <v>0</v>
      </c>
      <c r="J265" s="185">
        <f t="shared" si="3"/>
        <v>0</v>
      </c>
    </row>
    <row r="266" spans="1:10" s="67" customFormat="1" ht="12.75">
      <c r="A266"/>
      <c r="B266" t="s">
        <v>2184</v>
      </c>
      <c r="C266" s="52"/>
      <c r="D266" t="s">
        <v>2185</v>
      </c>
      <c r="E266" s="214">
        <v>9.99</v>
      </c>
      <c r="F266" s="216">
        <v>0.4</v>
      </c>
      <c r="G266" s="214">
        <v>6.49</v>
      </c>
      <c r="H266" s="97">
        <v>3</v>
      </c>
      <c r="I266" s="185">
        <f t="shared" si="2"/>
        <v>0</v>
      </c>
      <c r="J266" s="185">
        <f t="shared" si="3"/>
        <v>0</v>
      </c>
    </row>
    <row r="267" spans="1:12" ht="12.75">
      <c r="A267"/>
      <c r="B267" t="s">
        <v>2186</v>
      </c>
      <c r="C267" s="52"/>
      <c r="D267" t="s">
        <v>2187</v>
      </c>
      <c r="E267" s="214">
        <v>9.99</v>
      </c>
      <c r="F267" s="216">
        <v>0.4</v>
      </c>
      <c r="G267" s="214">
        <v>6.49</v>
      </c>
      <c r="H267" s="97">
        <v>3</v>
      </c>
      <c r="I267" s="185">
        <f t="shared" si="2"/>
        <v>0</v>
      </c>
      <c r="J267" s="185">
        <f t="shared" si="3"/>
        <v>0</v>
      </c>
      <c r="L267" s="129"/>
    </row>
    <row r="268" spans="1:10" s="65" customFormat="1" ht="12.75">
      <c r="A268"/>
      <c r="B268" t="s">
        <v>2188</v>
      </c>
      <c r="C268" s="52"/>
      <c r="D268" t="s">
        <v>2189</v>
      </c>
      <c r="E268" s="214">
        <v>9.99</v>
      </c>
      <c r="F268" s="216">
        <v>0.4</v>
      </c>
      <c r="G268" s="214">
        <v>6.49</v>
      </c>
      <c r="H268" s="97">
        <v>3</v>
      </c>
      <c r="I268" s="185">
        <f t="shared" si="2"/>
        <v>0</v>
      </c>
      <c r="J268" s="185">
        <f t="shared" si="3"/>
        <v>0</v>
      </c>
    </row>
    <row r="269" spans="1:10" s="65" customFormat="1" ht="12.75">
      <c r="A269"/>
      <c r="B269" t="s">
        <v>2190</v>
      </c>
      <c r="C269" s="52"/>
      <c r="D269" t="s">
        <v>2191</v>
      </c>
      <c r="E269" s="214">
        <v>9.99</v>
      </c>
      <c r="F269" s="216">
        <v>0.4</v>
      </c>
      <c r="G269" s="214">
        <v>6.49</v>
      </c>
      <c r="H269" s="97">
        <v>3</v>
      </c>
      <c r="I269" s="185">
        <f t="shared" si="2"/>
        <v>0</v>
      </c>
      <c r="J269" s="185">
        <f t="shared" si="3"/>
        <v>0</v>
      </c>
    </row>
    <row r="270" spans="2:11" ht="12.75">
      <c r="B270" t="s">
        <v>2192</v>
      </c>
      <c r="C270" s="52"/>
      <c r="D270" t="s">
        <v>2193</v>
      </c>
      <c r="E270" s="214">
        <v>9.99</v>
      </c>
      <c r="F270" s="216">
        <v>0.4</v>
      </c>
      <c r="G270" s="214">
        <v>6.49</v>
      </c>
      <c r="H270" s="97">
        <v>3</v>
      </c>
      <c r="I270" s="185">
        <f t="shared" si="2"/>
        <v>0</v>
      </c>
      <c r="J270" s="185">
        <f t="shared" si="3"/>
        <v>0</v>
      </c>
      <c r="K270" s="2"/>
    </row>
    <row r="271" spans="1:10" s="65" customFormat="1" ht="12.75">
      <c r="A271"/>
      <c r="B271" t="s">
        <v>2194</v>
      </c>
      <c r="C271" s="52"/>
      <c r="D271" t="s">
        <v>2195</v>
      </c>
      <c r="E271" s="214">
        <v>9.99</v>
      </c>
      <c r="F271" s="216">
        <v>0.4</v>
      </c>
      <c r="G271" s="214">
        <v>6.49</v>
      </c>
      <c r="H271" s="97">
        <v>3</v>
      </c>
      <c r="I271" s="185">
        <f t="shared" si="2"/>
        <v>0</v>
      </c>
      <c r="J271" s="185">
        <f t="shared" si="3"/>
        <v>0</v>
      </c>
    </row>
    <row r="272" spans="1:10" s="65" customFormat="1" ht="12.75">
      <c r="A272"/>
      <c r="B272" t="s">
        <v>2196</v>
      </c>
      <c r="C272" s="52"/>
      <c r="D272" t="s">
        <v>2197</v>
      </c>
      <c r="E272" s="214">
        <v>12.95</v>
      </c>
      <c r="F272" s="216">
        <v>0.4</v>
      </c>
      <c r="G272" s="214">
        <v>8.42</v>
      </c>
      <c r="H272" s="97">
        <v>3</v>
      </c>
      <c r="I272" s="185">
        <f t="shared" si="2"/>
        <v>0</v>
      </c>
      <c r="J272" s="185">
        <f t="shared" si="3"/>
        <v>0</v>
      </c>
    </row>
    <row r="273" spans="1:10" s="65" customFormat="1" ht="12.75">
      <c r="A273"/>
      <c r="B273" t="s">
        <v>2198</v>
      </c>
      <c r="C273" s="52"/>
      <c r="D273" t="s">
        <v>2199</v>
      </c>
      <c r="E273" s="214">
        <v>12.95</v>
      </c>
      <c r="F273" s="216">
        <v>0.4</v>
      </c>
      <c r="G273" s="214">
        <v>8.42</v>
      </c>
      <c r="H273" s="97">
        <v>3</v>
      </c>
      <c r="I273" s="185">
        <f t="shared" si="2"/>
        <v>0</v>
      </c>
      <c r="J273" s="185">
        <f t="shared" si="3"/>
        <v>0</v>
      </c>
    </row>
    <row r="274" spans="1:10" s="65" customFormat="1" ht="12.75">
      <c r="A274"/>
      <c r="B274" t="s">
        <v>2200</v>
      </c>
      <c r="C274" s="52"/>
      <c r="D274" t="s">
        <v>2201</v>
      </c>
      <c r="E274" s="214">
        <v>12.95</v>
      </c>
      <c r="F274" s="216">
        <v>0.4</v>
      </c>
      <c r="G274" s="214">
        <v>8.42</v>
      </c>
      <c r="H274" s="97">
        <v>3</v>
      </c>
      <c r="I274" s="185">
        <f t="shared" si="2"/>
        <v>0</v>
      </c>
      <c r="J274" s="185">
        <f t="shared" si="3"/>
        <v>0</v>
      </c>
    </row>
    <row r="275" spans="1:10" s="65" customFormat="1" ht="12.75">
      <c r="A275"/>
      <c r="B275" t="s">
        <v>2202</v>
      </c>
      <c r="C275" s="52"/>
      <c r="D275" t="s">
        <v>2203</v>
      </c>
      <c r="E275" s="214">
        <v>12.95</v>
      </c>
      <c r="F275" s="216">
        <v>0.4</v>
      </c>
      <c r="G275" s="214">
        <v>8.42</v>
      </c>
      <c r="H275" s="97">
        <v>3</v>
      </c>
      <c r="I275" s="185">
        <f t="shared" si="2"/>
        <v>0</v>
      </c>
      <c r="J275" s="185">
        <f t="shared" si="3"/>
        <v>0</v>
      </c>
    </row>
    <row r="276" spans="1:10" s="100" customFormat="1" ht="12.75">
      <c r="A276"/>
      <c r="B276" t="s">
        <v>2204</v>
      </c>
      <c r="C276" s="52"/>
      <c r="D276" t="s">
        <v>2205</v>
      </c>
      <c r="E276" s="214">
        <v>12.95</v>
      </c>
      <c r="F276" s="216">
        <v>0.4</v>
      </c>
      <c r="G276" s="214">
        <v>8.42</v>
      </c>
      <c r="H276" s="97">
        <v>3</v>
      </c>
      <c r="I276" s="185">
        <f t="shared" si="2"/>
        <v>0</v>
      </c>
      <c r="J276" s="185">
        <f t="shared" si="3"/>
        <v>0</v>
      </c>
    </row>
    <row r="277" spans="1:10" s="100" customFormat="1" ht="12.75">
      <c r="A277"/>
      <c r="B277" t="s">
        <v>2206</v>
      </c>
      <c r="C277" s="52"/>
      <c r="D277" t="s">
        <v>2207</v>
      </c>
      <c r="E277" s="214">
        <v>12.95</v>
      </c>
      <c r="F277" s="216">
        <v>0.4</v>
      </c>
      <c r="G277" s="214">
        <v>8.42</v>
      </c>
      <c r="H277" s="97">
        <v>3</v>
      </c>
      <c r="I277" s="185">
        <f t="shared" si="2"/>
        <v>0</v>
      </c>
      <c r="J277" s="185">
        <f t="shared" si="3"/>
        <v>0</v>
      </c>
    </row>
    <row r="278" spans="1:10" s="65" customFormat="1" ht="12.75">
      <c r="A278"/>
      <c r="B278" t="s">
        <v>2208</v>
      </c>
      <c r="C278" s="52"/>
      <c r="D278" t="s">
        <v>2209</v>
      </c>
      <c r="E278" s="214">
        <v>12.95</v>
      </c>
      <c r="F278" s="216">
        <v>0.4</v>
      </c>
      <c r="G278" s="214">
        <v>8.42</v>
      </c>
      <c r="H278" s="97">
        <v>3</v>
      </c>
      <c r="I278" s="185">
        <f t="shared" si="2"/>
        <v>0</v>
      </c>
      <c r="J278" s="185">
        <f t="shared" si="3"/>
        <v>0</v>
      </c>
    </row>
    <row r="279" spans="1:10" s="65" customFormat="1" ht="12.75">
      <c r="A279"/>
      <c r="B279" t="s">
        <v>2210</v>
      </c>
      <c r="C279" s="52"/>
      <c r="D279" t="s">
        <v>2211</v>
      </c>
      <c r="E279" s="214">
        <v>12.95</v>
      </c>
      <c r="F279" s="216">
        <v>0.4</v>
      </c>
      <c r="G279" s="214">
        <v>8.42</v>
      </c>
      <c r="H279" s="97">
        <v>3</v>
      </c>
      <c r="I279" s="185">
        <f t="shared" si="2"/>
        <v>0</v>
      </c>
      <c r="J279" s="185">
        <f t="shared" si="3"/>
        <v>0</v>
      </c>
    </row>
    <row r="280" spans="1:10" s="65" customFormat="1" ht="12.75">
      <c r="A280"/>
      <c r="B280" t="s">
        <v>2212</v>
      </c>
      <c r="C280" s="52"/>
      <c r="D280" t="s">
        <v>2213</v>
      </c>
      <c r="E280" s="214">
        <v>12.99</v>
      </c>
      <c r="F280" s="216">
        <v>0.4</v>
      </c>
      <c r="G280" s="214">
        <v>8.44</v>
      </c>
      <c r="H280" s="97">
        <v>3</v>
      </c>
      <c r="I280" s="185">
        <f t="shared" si="2"/>
        <v>0</v>
      </c>
      <c r="J280" s="185">
        <f t="shared" si="3"/>
        <v>0</v>
      </c>
    </row>
    <row r="281" spans="1:10" s="65" customFormat="1" ht="12.75">
      <c r="A281"/>
      <c r="B281" t="s">
        <v>2214</v>
      </c>
      <c r="C281" s="52"/>
      <c r="D281" t="s">
        <v>2215</v>
      </c>
      <c r="E281" s="214">
        <v>9.99</v>
      </c>
      <c r="F281" s="216">
        <v>0.4</v>
      </c>
      <c r="G281" s="214">
        <v>6.49</v>
      </c>
      <c r="H281" s="97">
        <v>3</v>
      </c>
      <c r="I281" s="185">
        <f t="shared" si="2"/>
        <v>0</v>
      </c>
      <c r="J281" s="185">
        <f t="shared" si="3"/>
        <v>0</v>
      </c>
    </row>
    <row r="282" spans="1:10" s="65" customFormat="1" ht="12.75">
      <c r="A282"/>
      <c r="B282" t="s">
        <v>2216</v>
      </c>
      <c r="C282" s="52"/>
      <c r="D282" t="s">
        <v>2217</v>
      </c>
      <c r="E282" s="214">
        <v>9.95</v>
      </c>
      <c r="F282" s="216">
        <v>0.4</v>
      </c>
      <c r="G282" s="214">
        <v>6.47</v>
      </c>
      <c r="H282" s="97">
        <v>3</v>
      </c>
      <c r="I282" s="185">
        <f t="shared" si="2"/>
        <v>0</v>
      </c>
      <c r="J282" s="185">
        <f t="shared" si="3"/>
        <v>0</v>
      </c>
    </row>
    <row r="283" spans="2:11" ht="12.75">
      <c r="B283" t="s">
        <v>2218</v>
      </c>
      <c r="C283" s="52"/>
      <c r="D283" t="s">
        <v>2219</v>
      </c>
      <c r="E283" s="214">
        <v>9.95</v>
      </c>
      <c r="F283" s="216">
        <v>0.4</v>
      </c>
      <c r="G283" s="214">
        <v>6.47</v>
      </c>
      <c r="H283" s="97">
        <v>3</v>
      </c>
      <c r="I283" s="185">
        <f t="shared" si="2"/>
        <v>0</v>
      </c>
      <c r="J283" s="185">
        <f t="shared" si="3"/>
        <v>0</v>
      </c>
      <c r="K283" s="2"/>
    </row>
    <row r="284" spans="1:10" s="67" customFormat="1" ht="12.75">
      <c r="A284"/>
      <c r="B284" t="s">
        <v>2220</v>
      </c>
      <c r="C284" s="52"/>
      <c r="D284" t="s">
        <v>2221</v>
      </c>
      <c r="E284" s="214">
        <v>9.95</v>
      </c>
      <c r="F284" s="216">
        <v>0.4</v>
      </c>
      <c r="G284" s="214">
        <v>6.47</v>
      </c>
      <c r="H284" s="97">
        <v>3</v>
      </c>
      <c r="I284" s="185">
        <f t="shared" si="2"/>
        <v>0</v>
      </c>
      <c r="J284" s="185">
        <f t="shared" si="3"/>
        <v>0</v>
      </c>
    </row>
    <row r="285" spans="1:10" s="65" customFormat="1" ht="12.75">
      <c r="A285"/>
      <c r="B285" t="s">
        <v>2222</v>
      </c>
      <c r="C285" s="52"/>
      <c r="D285" t="s">
        <v>2223</v>
      </c>
      <c r="E285" s="214">
        <v>9.95</v>
      </c>
      <c r="F285" s="216">
        <v>0.4</v>
      </c>
      <c r="G285" s="214">
        <v>6.47</v>
      </c>
      <c r="H285" s="97">
        <v>3</v>
      </c>
      <c r="I285" s="185">
        <f t="shared" si="2"/>
        <v>0</v>
      </c>
      <c r="J285" s="185">
        <f t="shared" si="3"/>
        <v>0</v>
      </c>
    </row>
    <row r="286" spans="1:10" s="65" customFormat="1" ht="12.75">
      <c r="A286"/>
      <c r="B286" t="s">
        <v>2224</v>
      </c>
      <c r="C286" s="52"/>
      <c r="D286" t="s">
        <v>2225</v>
      </c>
      <c r="E286" s="214">
        <v>9.95</v>
      </c>
      <c r="F286" s="216">
        <v>0.4</v>
      </c>
      <c r="G286" s="214">
        <v>6.47</v>
      </c>
      <c r="H286" s="97">
        <v>3</v>
      </c>
      <c r="I286" s="185">
        <f t="shared" si="2"/>
        <v>0</v>
      </c>
      <c r="J286" s="185">
        <f t="shared" si="3"/>
        <v>0</v>
      </c>
    </row>
    <row r="287" spans="1:10" s="65" customFormat="1" ht="12.75">
      <c r="A287"/>
      <c r="B287" t="s">
        <v>2226</v>
      </c>
      <c r="C287" s="52"/>
      <c r="D287" t="s">
        <v>2227</v>
      </c>
      <c r="E287" s="214">
        <v>9.95</v>
      </c>
      <c r="F287" s="216">
        <v>0.4</v>
      </c>
      <c r="G287" s="214">
        <v>6.47</v>
      </c>
      <c r="H287" s="97">
        <v>3</v>
      </c>
      <c r="I287" s="185">
        <f t="shared" si="2"/>
        <v>0</v>
      </c>
      <c r="J287" s="185">
        <f t="shared" si="3"/>
        <v>0</v>
      </c>
    </row>
    <row r="288" spans="1:10" s="65" customFormat="1" ht="12.75">
      <c r="A288"/>
      <c r="B288" t="s">
        <v>2228</v>
      </c>
      <c r="C288" s="52"/>
      <c r="D288" t="s">
        <v>2229</v>
      </c>
      <c r="E288" s="214">
        <v>9.95</v>
      </c>
      <c r="F288" s="216">
        <v>0.4</v>
      </c>
      <c r="G288" s="214">
        <v>6.47</v>
      </c>
      <c r="H288" s="97">
        <v>3</v>
      </c>
      <c r="I288" s="185">
        <f t="shared" si="2"/>
        <v>0</v>
      </c>
      <c r="J288" s="185">
        <f t="shared" si="3"/>
        <v>0</v>
      </c>
    </row>
    <row r="289" spans="1:10" s="65" customFormat="1" ht="12.75">
      <c r="A289"/>
      <c r="B289" t="s">
        <v>2230</v>
      </c>
      <c r="C289" s="52"/>
      <c r="D289" t="s">
        <v>2231</v>
      </c>
      <c r="E289" s="214">
        <v>9.95</v>
      </c>
      <c r="F289" s="216">
        <v>0.4</v>
      </c>
      <c r="G289" s="214">
        <v>6.47</v>
      </c>
      <c r="H289" s="97">
        <v>3</v>
      </c>
      <c r="I289" s="185">
        <f t="shared" si="2"/>
        <v>0</v>
      </c>
      <c r="J289" s="185">
        <f t="shared" si="3"/>
        <v>0</v>
      </c>
    </row>
    <row r="290" spans="1:10" s="65" customFormat="1" ht="12.75">
      <c r="A290"/>
      <c r="B290" t="s">
        <v>2232</v>
      </c>
      <c r="C290" s="52"/>
      <c r="D290" t="s">
        <v>2233</v>
      </c>
      <c r="E290" s="214">
        <v>9.95</v>
      </c>
      <c r="F290" s="216">
        <v>0.4</v>
      </c>
      <c r="G290" s="214">
        <v>6.47</v>
      </c>
      <c r="H290" s="97">
        <v>3</v>
      </c>
      <c r="I290" s="185">
        <f t="shared" si="2"/>
        <v>0</v>
      </c>
      <c r="J290" s="185">
        <f t="shared" si="3"/>
        <v>0</v>
      </c>
    </row>
    <row r="291" spans="1:10" s="65" customFormat="1" ht="12.75">
      <c r="A291"/>
      <c r="B291" t="s">
        <v>2234</v>
      </c>
      <c r="C291" s="52"/>
      <c r="D291" t="s">
        <v>2235</v>
      </c>
      <c r="E291" s="214">
        <v>9.95</v>
      </c>
      <c r="F291" s="216">
        <v>0.4</v>
      </c>
      <c r="G291" s="214">
        <v>6.47</v>
      </c>
      <c r="H291" s="97">
        <v>3</v>
      </c>
      <c r="I291" s="185">
        <f t="shared" si="2"/>
        <v>0</v>
      </c>
      <c r="J291" s="185">
        <f t="shared" si="3"/>
        <v>0</v>
      </c>
    </row>
    <row r="292" spans="1:10" s="65" customFormat="1" ht="12.75">
      <c r="A292"/>
      <c r="B292" t="s">
        <v>2236</v>
      </c>
      <c r="C292" s="52"/>
      <c r="D292" t="s">
        <v>2237</v>
      </c>
      <c r="E292" s="214">
        <v>14.99</v>
      </c>
      <c r="F292" s="216">
        <v>0.4</v>
      </c>
      <c r="G292" s="214">
        <v>9.74</v>
      </c>
      <c r="H292" s="97">
        <v>3</v>
      </c>
      <c r="I292" s="185">
        <f t="shared" si="2"/>
        <v>0</v>
      </c>
      <c r="J292" s="185">
        <f t="shared" si="3"/>
        <v>0</v>
      </c>
    </row>
    <row r="293" spans="1:10" s="65" customFormat="1" ht="12.75">
      <c r="A293"/>
      <c r="B293" t="s">
        <v>2238</v>
      </c>
      <c r="C293" s="52"/>
      <c r="D293" t="s">
        <v>2239</v>
      </c>
      <c r="E293" s="214">
        <v>14.99</v>
      </c>
      <c r="F293" s="216">
        <v>0.4</v>
      </c>
      <c r="G293" s="214">
        <v>9.74</v>
      </c>
      <c r="H293" s="97">
        <v>3</v>
      </c>
      <c r="I293" s="185">
        <f t="shared" si="2"/>
        <v>0</v>
      </c>
      <c r="J293" s="185">
        <f t="shared" si="3"/>
        <v>0</v>
      </c>
    </row>
    <row r="294" spans="1:10" ht="12.75">
      <c r="A294"/>
      <c r="B294" t="s">
        <v>2240</v>
      </c>
      <c r="C294" s="52"/>
      <c r="D294" t="s">
        <v>2241</v>
      </c>
      <c r="E294" s="214">
        <v>14.99</v>
      </c>
      <c r="F294" s="216">
        <v>0.25</v>
      </c>
      <c r="G294" s="214">
        <v>11.24</v>
      </c>
      <c r="H294" s="97">
        <v>8</v>
      </c>
      <c r="I294" s="185">
        <f t="shared" si="2"/>
        <v>0</v>
      </c>
      <c r="J294" s="185">
        <f t="shared" si="3"/>
        <v>0</v>
      </c>
    </row>
    <row r="295" spans="1:10" ht="12.75">
      <c r="A295"/>
      <c r="B295" t="s">
        <v>2242</v>
      </c>
      <c r="C295" s="52"/>
      <c r="D295" t="s">
        <v>2243</v>
      </c>
      <c r="E295" s="214">
        <v>14.99</v>
      </c>
      <c r="F295" s="216">
        <v>0.25</v>
      </c>
      <c r="G295" s="214">
        <v>11.24</v>
      </c>
      <c r="H295" s="97">
        <v>8</v>
      </c>
      <c r="I295" s="185">
        <f t="shared" si="2"/>
        <v>0</v>
      </c>
      <c r="J295" s="185">
        <f t="shared" si="3"/>
        <v>0</v>
      </c>
    </row>
    <row r="296" spans="1:12" s="67" customFormat="1" ht="12.75">
      <c r="A296"/>
      <c r="B296" t="s">
        <v>2244</v>
      </c>
      <c r="C296" s="52"/>
      <c r="D296" t="s">
        <v>2245</v>
      </c>
      <c r="E296" s="214">
        <v>14.99</v>
      </c>
      <c r="F296" s="216">
        <v>0.25</v>
      </c>
      <c r="G296" s="214">
        <v>11.24</v>
      </c>
      <c r="H296" s="97">
        <v>8</v>
      </c>
      <c r="I296" s="185">
        <f t="shared" si="2"/>
        <v>0</v>
      </c>
      <c r="J296" s="185">
        <f t="shared" si="3"/>
        <v>0</v>
      </c>
      <c r="L296" s="130"/>
    </row>
    <row r="297" spans="1:10" s="100" customFormat="1" ht="12.75">
      <c r="A297"/>
      <c r="B297" t="s">
        <v>2246</v>
      </c>
      <c r="C297" s="52"/>
      <c r="D297" t="s">
        <v>2247</v>
      </c>
      <c r="E297" s="214">
        <v>14.99</v>
      </c>
      <c r="F297" s="216">
        <v>0.25</v>
      </c>
      <c r="G297" s="214">
        <v>11.24</v>
      </c>
      <c r="H297" s="97">
        <v>8</v>
      </c>
      <c r="I297" s="185">
        <f t="shared" si="2"/>
        <v>0</v>
      </c>
      <c r="J297" s="185">
        <f t="shared" si="3"/>
        <v>0</v>
      </c>
    </row>
    <row r="298" spans="1:10" s="65" customFormat="1" ht="12.75">
      <c r="A298"/>
      <c r="B298" t="s">
        <v>2248</v>
      </c>
      <c r="C298" s="52"/>
      <c r="D298" t="s">
        <v>2249</v>
      </c>
      <c r="E298" s="214">
        <v>14.99</v>
      </c>
      <c r="F298" s="216">
        <v>0.25</v>
      </c>
      <c r="G298" s="214">
        <v>11.24</v>
      </c>
      <c r="H298" s="97">
        <v>8</v>
      </c>
      <c r="I298" s="185">
        <f t="shared" si="2"/>
        <v>0</v>
      </c>
      <c r="J298" s="185">
        <f t="shared" si="3"/>
        <v>0</v>
      </c>
    </row>
    <row r="299" spans="1:10" s="67" customFormat="1" ht="12.75">
      <c r="A299"/>
      <c r="B299" t="s">
        <v>2250</v>
      </c>
      <c r="C299" s="52"/>
      <c r="D299" t="s">
        <v>2251</v>
      </c>
      <c r="E299" s="214">
        <v>14.99</v>
      </c>
      <c r="F299" s="216">
        <v>0.25</v>
      </c>
      <c r="G299" s="214">
        <v>11.24</v>
      </c>
      <c r="H299" s="97">
        <v>8</v>
      </c>
      <c r="I299" s="185">
        <f t="shared" si="2"/>
        <v>0</v>
      </c>
      <c r="J299" s="185">
        <f t="shared" si="3"/>
        <v>0</v>
      </c>
    </row>
    <row r="300" spans="1:10" ht="12.75">
      <c r="A300"/>
      <c r="B300" t="s">
        <v>2252</v>
      </c>
      <c r="C300" s="52"/>
      <c r="D300" t="s">
        <v>2253</v>
      </c>
      <c r="E300" s="214">
        <v>14.99</v>
      </c>
      <c r="F300" s="216">
        <v>0.25</v>
      </c>
      <c r="G300" s="214">
        <v>11.24</v>
      </c>
      <c r="H300" s="97">
        <v>8</v>
      </c>
      <c r="I300" s="185">
        <f t="shared" si="2"/>
        <v>0</v>
      </c>
      <c r="J300" s="185">
        <f t="shared" si="3"/>
        <v>0</v>
      </c>
    </row>
    <row r="301" spans="1:10" s="67" customFormat="1" ht="12.75">
      <c r="A301"/>
      <c r="B301" t="s">
        <v>2254</v>
      </c>
      <c r="C301" s="52"/>
      <c r="D301" t="s">
        <v>2255</v>
      </c>
      <c r="E301" s="214">
        <v>14.99</v>
      </c>
      <c r="F301" s="216">
        <v>0.25</v>
      </c>
      <c r="G301" s="214">
        <v>11.24</v>
      </c>
      <c r="H301" s="97">
        <v>8</v>
      </c>
      <c r="I301" s="185">
        <f t="shared" si="2"/>
        <v>0</v>
      </c>
      <c r="J301" s="185">
        <f t="shared" si="3"/>
        <v>0</v>
      </c>
    </row>
    <row r="302" spans="1:10" s="67" customFormat="1" ht="12.75">
      <c r="A302"/>
      <c r="B302" t="s">
        <v>2256</v>
      </c>
      <c r="C302" s="52"/>
      <c r="D302" t="s">
        <v>2257</v>
      </c>
      <c r="E302" s="214">
        <v>14.99</v>
      </c>
      <c r="F302" s="216">
        <v>0.25</v>
      </c>
      <c r="G302" s="214">
        <v>11.24</v>
      </c>
      <c r="H302" s="97">
        <v>8</v>
      </c>
      <c r="I302" s="185">
        <f t="shared" si="2"/>
        <v>0</v>
      </c>
      <c r="J302" s="185">
        <f t="shared" si="3"/>
        <v>0</v>
      </c>
    </row>
    <row r="303" spans="1:10" s="67" customFormat="1" ht="12.75">
      <c r="A303"/>
      <c r="B303" t="s">
        <v>2258</v>
      </c>
      <c r="C303" s="52"/>
      <c r="D303" t="s">
        <v>2259</v>
      </c>
      <c r="E303" s="214">
        <v>9.99</v>
      </c>
      <c r="F303" s="216">
        <v>0.25</v>
      </c>
      <c r="G303" s="214">
        <v>7.49</v>
      </c>
      <c r="H303" s="97">
        <v>8</v>
      </c>
      <c r="I303" s="185">
        <f t="shared" si="2"/>
        <v>0</v>
      </c>
      <c r="J303" s="185">
        <f t="shared" si="3"/>
        <v>0</v>
      </c>
    </row>
    <row r="304" spans="1:10" s="67" customFormat="1" ht="12.75">
      <c r="A304"/>
      <c r="B304" t="s">
        <v>2260</v>
      </c>
      <c r="C304" s="52"/>
      <c r="D304" t="s">
        <v>2261</v>
      </c>
      <c r="E304" s="214">
        <v>17.99</v>
      </c>
      <c r="F304" s="216">
        <v>0.25</v>
      </c>
      <c r="G304" s="214">
        <v>13.49</v>
      </c>
      <c r="H304" s="97">
        <v>10</v>
      </c>
      <c r="I304" s="185">
        <f t="shared" si="2"/>
        <v>0</v>
      </c>
      <c r="J304" s="185">
        <f t="shared" si="3"/>
        <v>0</v>
      </c>
    </row>
    <row r="305" spans="1:10" s="100" customFormat="1" ht="12.75">
      <c r="A305"/>
      <c r="B305" t="s">
        <v>2262</v>
      </c>
      <c r="C305" s="52"/>
      <c r="D305" t="s">
        <v>2263</v>
      </c>
      <c r="E305" s="214">
        <v>134.85</v>
      </c>
      <c r="F305" s="216">
        <v>0.25</v>
      </c>
      <c r="G305" s="214">
        <v>101.14</v>
      </c>
      <c r="H305" s="97">
        <v>10</v>
      </c>
      <c r="I305" s="185">
        <f t="shared" si="2"/>
        <v>0</v>
      </c>
      <c r="J305" s="185">
        <f t="shared" si="3"/>
        <v>0</v>
      </c>
    </row>
    <row r="306" spans="1:10" s="67" customFormat="1" ht="12.75">
      <c r="A306"/>
      <c r="B306" t="s">
        <v>2264</v>
      </c>
      <c r="C306" s="52"/>
      <c r="D306" t="s">
        <v>2265</v>
      </c>
      <c r="E306" s="214">
        <v>8.99</v>
      </c>
      <c r="F306" s="216">
        <v>0.25</v>
      </c>
      <c r="G306" s="214">
        <v>6.74</v>
      </c>
      <c r="H306" s="97">
        <v>8</v>
      </c>
      <c r="I306" s="185">
        <f t="shared" si="2"/>
        <v>0</v>
      </c>
      <c r="J306" s="185">
        <f t="shared" si="3"/>
        <v>0</v>
      </c>
    </row>
    <row r="307" spans="1:10" ht="12.75">
      <c r="A307" s="82" t="s">
        <v>39</v>
      </c>
      <c r="B307" s="44" t="s">
        <v>70</v>
      </c>
      <c r="C307" s="51"/>
      <c r="D307" s="44"/>
      <c r="E307" s="50"/>
      <c r="F307" s="154"/>
      <c r="G307" s="50"/>
      <c r="H307" s="95"/>
      <c r="I307" s="184"/>
      <c r="J307" s="184"/>
    </row>
    <row r="308" spans="1:12" ht="12.75">
      <c r="A308"/>
      <c r="B308" s="44" t="s">
        <v>264</v>
      </c>
      <c r="C308" s="51"/>
      <c r="D308" s="44"/>
      <c r="E308" s="50"/>
      <c r="F308" s="154"/>
      <c r="G308" s="50"/>
      <c r="H308" s="95"/>
      <c r="I308" s="184"/>
      <c r="J308" s="184"/>
      <c r="L308" s="102"/>
    </row>
    <row r="309" spans="1:13" s="65" customFormat="1" ht="12.75">
      <c r="A309" t="s">
        <v>141</v>
      </c>
      <c r="B309"/>
      <c r="C309" s="52"/>
      <c r="D309"/>
      <c r="E309" s="214"/>
      <c r="F309" s="207"/>
      <c r="G309" s="214"/>
      <c r="H309" s="97"/>
      <c r="I309" s="185"/>
      <c r="J309" s="185"/>
      <c r="L309" s="102"/>
      <c r="M309" s="67"/>
    </row>
    <row r="310" spans="2:13" s="65" customFormat="1" ht="12.75">
      <c r="B310" s="65" t="s">
        <v>2364</v>
      </c>
      <c r="C310" s="88"/>
      <c r="D310" s="65" t="s">
        <v>2365</v>
      </c>
      <c r="E310" s="190">
        <v>19.94</v>
      </c>
      <c r="F310" s="218">
        <v>0.5</v>
      </c>
      <c r="G310" s="190">
        <v>9.97</v>
      </c>
      <c r="H310" s="96">
        <v>0</v>
      </c>
      <c r="I310" s="190">
        <f>C310*E310</f>
        <v>0</v>
      </c>
      <c r="J310" s="190">
        <f>C310*G310</f>
        <v>0</v>
      </c>
      <c r="L310" s="102"/>
      <c r="M310" s="67"/>
    </row>
    <row r="311" spans="1:10" s="65" customFormat="1" ht="12.75">
      <c r="A311" t="s">
        <v>139</v>
      </c>
      <c r="B311"/>
      <c r="C311" s="52"/>
      <c r="D311"/>
      <c r="E311" s="214"/>
      <c r="F311" s="207"/>
      <c r="G311" s="214"/>
      <c r="H311" s="97"/>
      <c r="I311" s="185"/>
      <c r="J311" s="185"/>
    </row>
    <row r="312" spans="1:10" ht="12.75">
      <c r="A312"/>
      <c r="B312" t="s">
        <v>2366</v>
      </c>
      <c r="C312" s="52"/>
      <c r="D312" t="s">
        <v>2367</v>
      </c>
      <c r="E312" s="214">
        <v>3.99</v>
      </c>
      <c r="F312" s="216">
        <v>0.4</v>
      </c>
      <c r="G312" s="214">
        <v>2.39</v>
      </c>
      <c r="H312" s="97">
        <v>1</v>
      </c>
      <c r="I312" s="185">
        <f>C312*E312</f>
        <v>0</v>
      </c>
      <c r="J312" s="185">
        <f>C312*G312</f>
        <v>0</v>
      </c>
    </row>
    <row r="313" spans="1:10" ht="12.75">
      <c r="A313"/>
      <c r="B313" t="s">
        <v>2368</v>
      </c>
      <c r="C313" s="52"/>
      <c r="D313" t="s">
        <v>2369</v>
      </c>
      <c r="E313" s="214">
        <v>12</v>
      </c>
      <c r="F313" s="207" t="s">
        <v>40</v>
      </c>
      <c r="G313" s="214">
        <v>12</v>
      </c>
      <c r="H313" s="97">
        <v>1</v>
      </c>
      <c r="I313" s="185">
        <f>C313*E313</f>
        <v>0</v>
      </c>
      <c r="J313" s="185">
        <f>C313*G313</f>
        <v>0</v>
      </c>
    </row>
    <row r="314" spans="1:10" s="65" customFormat="1" ht="12.75">
      <c r="A314" t="s">
        <v>140</v>
      </c>
      <c r="B314"/>
      <c r="C314" s="52"/>
      <c r="D314"/>
      <c r="E314" s="214"/>
      <c r="F314" s="207"/>
      <c r="G314" s="214"/>
      <c r="H314" s="97"/>
      <c r="I314" s="185"/>
      <c r="J314" s="185"/>
    </row>
    <row r="315" spans="1:10" s="67" customFormat="1" ht="12.75">
      <c r="A315"/>
      <c r="B315" t="s">
        <v>2370</v>
      </c>
      <c r="C315" s="52"/>
      <c r="D315" t="s">
        <v>2371</v>
      </c>
      <c r="E315" s="214">
        <v>2.99</v>
      </c>
      <c r="F315" s="216">
        <v>0.4</v>
      </c>
      <c r="G315" s="214">
        <v>1.79</v>
      </c>
      <c r="H315" s="97">
        <v>1</v>
      </c>
      <c r="I315" s="185">
        <f>C315*E315</f>
        <v>0</v>
      </c>
      <c r="J315" s="185">
        <f>C315*G315</f>
        <v>0</v>
      </c>
    </row>
    <row r="316" spans="1:10" s="65" customFormat="1" ht="12.75">
      <c r="A316"/>
      <c r="B316" t="s">
        <v>2372</v>
      </c>
      <c r="C316" s="52"/>
      <c r="D316" t="s">
        <v>2373</v>
      </c>
      <c r="E316" s="214">
        <v>12</v>
      </c>
      <c r="F316" s="207" t="s">
        <v>40</v>
      </c>
      <c r="G316" s="214">
        <v>12</v>
      </c>
      <c r="H316" s="97">
        <v>1</v>
      </c>
      <c r="I316" s="185">
        <f>C316*E316</f>
        <v>0</v>
      </c>
      <c r="J316" s="185">
        <f>C316*G316</f>
        <v>0</v>
      </c>
    </row>
    <row r="317" spans="1:10" s="67" customFormat="1" ht="12.75">
      <c r="A317" t="s">
        <v>151</v>
      </c>
      <c r="B317"/>
      <c r="C317" s="52"/>
      <c r="D317"/>
      <c r="E317" s="214"/>
      <c r="F317" s="207"/>
      <c r="G317" s="214"/>
      <c r="H317" s="97"/>
      <c r="I317" s="185"/>
      <c r="J317" s="185"/>
    </row>
    <row r="318" spans="1:10" s="67" customFormat="1" ht="12.75">
      <c r="A318"/>
      <c r="B318" t="s">
        <v>2380</v>
      </c>
      <c r="C318" s="52"/>
      <c r="D318" t="s">
        <v>2381</v>
      </c>
      <c r="E318" s="214">
        <v>3.99</v>
      </c>
      <c r="F318" s="216">
        <v>0.4</v>
      </c>
      <c r="G318" s="214">
        <v>2.39</v>
      </c>
      <c r="H318" s="97">
        <v>1</v>
      </c>
      <c r="I318" s="185">
        <f>C318*E318</f>
        <v>0</v>
      </c>
      <c r="J318" s="185">
        <f>C318*G318</f>
        <v>0</v>
      </c>
    </row>
    <row r="319" spans="2:10" s="65" customFormat="1" ht="12.75">
      <c r="B319" s="65" t="s">
        <v>2382</v>
      </c>
      <c r="C319" s="88"/>
      <c r="D319" s="65" t="s">
        <v>2383</v>
      </c>
      <c r="E319" s="190">
        <v>12</v>
      </c>
      <c r="F319" s="219" t="s">
        <v>40</v>
      </c>
      <c r="G319" s="190">
        <v>12</v>
      </c>
      <c r="H319" s="96">
        <v>1</v>
      </c>
      <c r="I319" s="190">
        <f>C319*E319</f>
        <v>0</v>
      </c>
      <c r="J319" s="190">
        <f>C319*G319</f>
        <v>0</v>
      </c>
    </row>
    <row r="320" spans="1:10" s="100" customFormat="1" ht="12.75">
      <c r="A320"/>
      <c r="B320" t="s">
        <v>2384</v>
      </c>
      <c r="C320" s="52"/>
      <c r="D320" t="s">
        <v>2385</v>
      </c>
      <c r="E320" s="214">
        <v>100</v>
      </c>
      <c r="F320" s="207" t="s">
        <v>40</v>
      </c>
      <c r="G320" s="214">
        <v>100</v>
      </c>
      <c r="H320" s="97">
        <v>1</v>
      </c>
      <c r="I320" s="185">
        <f>C320*E320</f>
        <v>0</v>
      </c>
      <c r="J320" s="185">
        <f>C320*G320</f>
        <v>0</v>
      </c>
    </row>
    <row r="321" spans="1:10" s="100" customFormat="1" ht="12.75">
      <c r="A321"/>
      <c r="B321" t="s">
        <v>2386</v>
      </c>
      <c r="C321" s="52"/>
      <c r="D321" t="s">
        <v>2387</v>
      </c>
      <c r="E321" s="214">
        <v>4.99</v>
      </c>
      <c r="F321" s="216">
        <v>0.4</v>
      </c>
      <c r="G321" s="214">
        <v>2.99</v>
      </c>
      <c r="H321" s="97">
        <v>1</v>
      </c>
      <c r="I321" s="185">
        <f>C321*E321</f>
        <v>0</v>
      </c>
      <c r="J321" s="185">
        <f>C321*G321</f>
        <v>0</v>
      </c>
    </row>
    <row r="322" spans="1:10" s="100" customFormat="1" ht="12.75">
      <c r="A322" t="s">
        <v>152</v>
      </c>
      <c r="B322"/>
      <c r="C322" s="52"/>
      <c r="D322"/>
      <c r="E322" s="214"/>
      <c r="F322" s="207"/>
      <c r="G322" s="214"/>
      <c r="H322" s="97"/>
      <c r="I322" s="185"/>
      <c r="J322" s="185"/>
    </row>
    <row r="323" spans="1:10" s="100" customFormat="1" ht="12.75">
      <c r="A323"/>
      <c r="B323" t="s">
        <v>2388</v>
      </c>
      <c r="C323" s="52"/>
      <c r="D323" t="s">
        <v>2389</v>
      </c>
      <c r="E323" s="214">
        <v>2.99</v>
      </c>
      <c r="F323" s="216">
        <v>0.4</v>
      </c>
      <c r="G323" s="214">
        <v>1.79</v>
      </c>
      <c r="H323" s="97">
        <v>1</v>
      </c>
      <c r="I323" s="185">
        <f>C323*E323</f>
        <v>0</v>
      </c>
      <c r="J323" s="185">
        <f>C323*G323</f>
        <v>0</v>
      </c>
    </row>
    <row r="324" spans="1:10" s="65" customFormat="1" ht="12.75">
      <c r="A324" t="s">
        <v>153</v>
      </c>
      <c r="B324"/>
      <c r="C324" s="52"/>
      <c r="D324"/>
      <c r="E324" s="214"/>
      <c r="F324" s="207"/>
      <c r="G324" s="214"/>
      <c r="H324" s="97"/>
      <c r="I324" s="185"/>
      <c r="J324" s="185"/>
    </row>
    <row r="325" spans="1:10" s="65" customFormat="1" ht="12.75">
      <c r="A325"/>
      <c r="B325" t="s">
        <v>2390</v>
      </c>
      <c r="C325" s="52"/>
      <c r="D325" t="s">
        <v>2391</v>
      </c>
      <c r="E325" s="214">
        <v>2.99</v>
      </c>
      <c r="F325" s="216">
        <v>0.4</v>
      </c>
      <c r="G325" s="214">
        <v>1.79</v>
      </c>
      <c r="H325" s="97">
        <v>1</v>
      </c>
      <c r="I325" s="185">
        <f>C325*E325</f>
        <v>0</v>
      </c>
      <c r="J325" s="185">
        <f>C325*G325</f>
        <v>0</v>
      </c>
    </row>
    <row r="326" spans="1:10" s="65" customFormat="1" ht="12.75">
      <c r="A326"/>
      <c r="B326" t="s">
        <v>2392</v>
      </c>
      <c r="C326" s="52"/>
      <c r="D326" t="s">
        <v>2393</v>
      </c>
      <c r="E326" s="214">
        <v>12</v>
      </c>
      <c r="F326" s="207" t="s">
        <v>40</v>
      </c>
      <c r="G326" s="214">
        <v>12</v>
      </c>
      <c r="H326" s="97">
        <v>1</v>
      </c>
      <c r="I326" s="185">
        <f>C326*E326</f>
        <v>0</v>
      </c>
      <c r="J326" s="185">
        <f>C326*G326</f>
        <v>0</v>
      </c>
    </row>
    <row r="327" spans="1:10" s="65" customFormat="1" ht="12.75">
      <c r="A327" t="s">
        <v>154</v>
      </c>
      <c r="B327"/>
      <c r="C327" s="52"/>
      <c r="D327"/>
      <c r="E327" s="214"/>
      <c r="F327" s="207"/>
      <c r="G327" s="214"/>
      <c r="H327" s="97"/>
      <c r="I327" s="185"/>
      <c r="J327" s="185"/>
    </row>
    <row r="328" spans="1:10" s="65" customFormat="1" ht="12.75">
      <c r="A328"/>
      <c r="B328" t="s">
        <v>2394</v>
      </c>
      <c r="C328" s="52"/>
      <c r="D328" t="s">
        <v>2395</v>
      </c>
      <c r="E328" s="214">
        <v>2.99</v>
      </c>
      <c r="F328" s="216">
        <v>0.4</v>
      </c>
      <c r="G328" s="214">
        <v>1.79</v>
      </c>
      <c r="H328" s="97">
        <v>1</v>
      </c>
      <c r="I328" s="185">
        <f>C328*E328</f>
        <v>0</v>
      </c>
      <c r="J328" s="185">
        <f>C328*G328</f>
        <v>0</v>
      </c>
    </row>
    <row r="329" spans="1:10" s="65" customFormat="1" ht="12.75">
      <c r="A329"/>
      <c r="B329" t="s">
        <v>2396</v>
      </c>
      <c r="C329" s="52"/>
      <c r="D329" t="s">
        <v>2397</v>
      </c>
      <c r="E329" s="214">
        <v>12</v>
      </c>
      <c r="F329" s="207" t="s">
        <v>40</v>
      </c>
      <c r="G329" s="214">
        <v>12</v>
      </c>
      <c r="H329" s="97">
        <v>1</v>
      </c>
      <c r="I329" s="185">
        <f>C329*E329</f>
        <v>0</v>
      </c>
      <c r="J329" s="185">
        <f>C329*G329</f>
        <v>0</v>
      </c>
    </row>
    <row r="330" spans="1:10" s="65" customFormat="1" ht="12.75">
      <c r="A330" t="s">
        <v>155</v>
      </c>
      <c r="B330"/>
      <c r="C330" s="52"/>
      <c r="D330"/>
      <c r="E330" s="214"/>
      <c r="F330" s="207"/>
      <c r="G330" s="214"/>
      <c r="H330" s="97"/>
      <c r="I330" s="185"/>
      <c r="J330" s="185"/>
    </row>
    <row r="331" spans="1:10" s="65" customFormat="1" ht="12.75">
      <c r="A331"/>
      <c r="B331" t="s">
        <v>2398</v>
      </c>
      <c r="C331" s="52"/>
      <c r="D331" t="s">
        <v>2399</v>
      </c>
      <c r="E331" s="214">
        <v>2.99</v>
      </c>
      <c r="F331" s="216">
        <v>0.4</v>
      </c>
      <c r="G331" s="214">
        <v>1.79</v>
      </c>
      <c r="H331" s="97">
        <v>1</v>
      </c>
      <c r="I331" s="185">
        <f>C331*E331</f>
        <v>0</v>
      </c>
      <c r="J331" s="185">
        <f>C331*G331</f>
        <v>0</v>
      </c>
    </row>
    <row r="332" spans="1:10" s="67" customFormat="1" ht="12.75">
      <c r="A332"/>
      <c r="B332" t="s">
        <v>2400</v>
      </c>
      <c r="C332" s="52"/>
      <c r="D332" t="s">
        <v>2401</v>
      </c>
      <c r="E332" s="214">
        <v>2.99</v>
      </c>
      <c r="F332" s="216">
        <v>0.4</v>
      </c>
      <c r="G332" s="214">
        <v>1.79</v>
      </c>
      <c r="H332" s="97">
        <v>1</v>
      </c>
      <c r="I332" s="185">
        <f>C332*E332</f>
        <v>0</v>
      </c>
      <c r="J332" s="185">
        <f>C332*G332</f>
        <v>0</v>
      </c>
    </row>
    <row r="333" spans="1:10" s="67" customFormat="1" ht="12.75">
      <c r="A333"/>
      <c r="B333" t="s">
        <v>2402</v>
      </c>
      <c r="C333" s="52"/>
      <c r="D333" t="s">
        <v>2403</v>
      </c>
      <c r="E333" s="214">
        <v>100</v>
      </c>
      <c r="F333" s="207" t="s">
        <v>40</v>
      </c>
      <c r="G333" s="214">
        <v>100</v>
      </c>
      <c r="H333" s="97">
        <v>1</v>
      </c>
      <c r="I333" s="185">
        <f>C333*E333</f>
        <v>0</v>
      </c>
      <c r="J333" s="185">
        <f>C333*G333</f>
        <v>0</v>
      </c>
    </row>
    <row r="334" spans="1:10" ht="12.75">
      <c r="A334" t="s">
        <v>156</v>
      </c>
      <c r="B334"/>
      <c r="C334" s="52"/>
      <c r="D334"/>
      <c r="E334" s="214"/>
      <c r="F334" s="207"/>
      <c r="G334" s="214"/>
      <c r="H334" s="97"/>
      <c r="I334" s="185"/>
      <c r="J334" s="185"/>
    </row>
    <row r="335" spans="1:10" ht="12.75">
      <c r="A335"/>
      <c r="B335" t="s">
        <v>2404</v>
      </c>
      <c r="C335" s="52"/>
      <c r="D335" t="s">
        <v>2405</v>
      </c>
      <c r="E335" s="214">
        <v>2.99</v>
      </c>
      <c r="F335" s="216">
        <v>0.4</v>
      </c>
      <c r="G335" s="214">
        <v>1.79</v>
      </c>
      <c r="H335" s="97">
        <v>1</v>
      </c>
      <c r="I335" s="185">
        <f>C335*E335</f>
        <v>0</v>
      </c>
      <c r="J335" s="185">
        <f>C335*G335</f>
        <v>0</v>
      </c>
    </row>
    <row r="336" spans="2:10" s="65" customFormat="1" ht="12.75">
      <c r="B336" s="65" t="s">
        <v>2406</v>
      </c>
      <c r="C336" s="88"/>
      <c r="D336" s="65" t="s">
        <v>2407</v>
      </c>
      <c r="E336" s="190">
        <v>2.99</v>
      </c>
      <c r="F336" s="218">
        <v>0.5</v>
      </c>
      <c r="G336" s="190">
        <v>1.49</v>
      </c>
      <c r="H336" s="96">
        <v>1</v>
      </c>
      <c r="I336" s="190">
        <f>C336*E336</f>
        <v>0</v>
      </c>
      <c r="J336" s="190">
        <f>C336*G336</f>
        <v>0</v>
      </c>
    </row>
    <row r="337" spans="1:10" s="100" customFormat="1" ht="12.75">
      <c r="A337" t="s">
        <v>157</v>
      </c>
      <c r="B337"/>
      <c r="C337" s="52"/>
      <c r="D337"/>
      <c r="E337" s="214"/>
      <c r="F337" s="207"/>
      <c r="G337" s="214"/>
      <c r="H337" s="97"/>
      <c r="I337" s="185"/>
      <c r="J337" s="185"/>
    </row>
    <row r="338" spans="1:10" s="65" customFormat="1" ht="12.75">
      <c r="A338"/>
      <c r="B338" t="s">
        <v>2408</v>
      </c>
      <c r="C338" s="52"/>
      <c r="D338" t="s">
        <v>2409</v>
      </c>
      <c r="E338" s="214">
        <v>2.99</v>
      </c>
      <c r="F338" s="216">
        <v>0.4</v>
      </c>
      <c r="G338" s="214">
        <v>1.79</v>
      </c>
      <c r="H338" s="97">
        <v>1</v>
      </c>
      <c r="I338" s="185">
        <f>C338*E338</f>
        <v>0</v>
      </c>
      <c r="J338" s="185">
        <f>C338*G338</f>
        <v>0</v>
      </c>
    </row>
    <row r="339" spans="1:10" s="65" customFormat="1" ht="12.75">
      <c r="A339" t="s">
        <v>158</v>
      </c>
      <c r="B339"/>
      <c r="C339" s="52"/>
      <c r="D339"/>
      <c r="E339" s="214"/>
      <c r="F339" s="207"/>
      <c r="G339" s="214"/>
      <c r="H339" s="97"/>
      <c r="I339" s="185"/>
      <c r="J339" s="185"/>
    </row>
    <row r="340" spans="1:10" s="65" customFormat="1" ht="12.75">
      <c r="A340"/>
      <c r="B340" t="s">
        <v>2410</v>
      </c>
      <c r="C340" s="52"/>
      <c r="D340" t="s">
        <v>2411</v>
      </c>
      <c r="E340" s="214">
        <v>2.99</v>
      </c>
      <c r="F340" s="216">
        <v>0.4</v>
      </c>
      <c r="G340" s="214">
        <v>1.79</v>
      </c>
      <c r="H340" s="97">
        <v>1</v>
      </c>
      <c r="I340" s="185">
        <f>C340*E340</f>
        <v>0</v>
      </c>
      <c r="J340" s="185">
        <f>C340*G340</f>
        <v>0</v>
      </c>
    </row>
    <row r="341" spans="1:10" s="65" customFormat="1" ht="12.75">
      <c r="A341" t="s">
        <v>159</v>
      </c>
      <c r="B341"/>
      <c r="C341" s="52"/>
      <c r="D341"/>
      <c r="E341" s="214"/>
      <c r="F341" s="207"/>
      <c r="G341" s="214"/>
      <c r="H341" s="97"/>
      <c r="I341" s="185"/>
      <c r="J341" s="185"/>
    </row>
    <row r="342" spans="1:10" ht="12.75">
      <c r="A342"/>
      <c r="B342" t="s">
        <v>2412</v>
      </c>
      <c r="C342" s="52"/>
      <c r="D342" t="s">
        <v>2413</v>
      </c>
      <c r="E342" s="214">
        <v>2.99</v>
      </c>
      <c r="F342" s="216">
        <v>0.4</v>
      </c>
      <c r="G342" s="214">
        <v>1.79</v>
      </c>
      <c r="H342" s="97">
        <v>1</v>
      </c>
      <c r="I342" s="185">
        <f>C342*E342</f>
        <v>0</v>
      </c>
      <c r="J342" s="185">
        <f>C342*G342</f>
        <v>0</v>
      </c>
    </row>
    <row r="343" spans="1:10" ht="12.75">
      <c r="A343" t="s">
        <v>181</v>
      </c>
      <c r="B343"/>
      <c r="C343" s="52"/>
      <c r="D343"/>
      <c r="E343" s="214"/>
      <c r="F343" s="207"/>
      <c r="G343" s="214"/>
      <c r="H343" s="97"/>
      <c r="I343" s="185"/>
      <c r="J343" s="185"/>
    </row>
    <row r="344" spans="1:10" s="67" customFormat="1" ht="12.75">
      <c r="A344"/>
      <c r="B344" t="s">
        <v>2414</v>
      </c>
      <c r="C344" s="52"/>
      <c r="D344" t="s">
        <v>2415</v>
      </c>
      <c r="E344" s="214">
        <v>2.99</v>
      </c>
      <c r="F344" s="216">
        <v>0.4</v>
      </c>
      <c r="G344" s="214">
        <v>1.79</v>
      </c>
      <c r="H344" s="97">
        <v>1</v>
      </c>
      <c r="I344" s="185">
        <f>C344*E344</f>
        <v>0</v>
      </c>
      <c r="J344" s="185">
        <f>C344*G344</f>
        <v>0</v>
      </c>
    </row>
    <row r="345" spans="1:10" ht="12.75">
      <c r="A345"/>
      <c r="B345" t="s">
        <v>2416</v>
      </c>
      <c r="C345" s="52"/>
      <c r="D345" t="s">
        <v>2417</v>
      </c>
      <c r="E345" s="214">
        <v>6</v>
      </c>
      <c r="F345" s="207" t="s">
        <v>40</v>
      </c>
      <c r="G345" s="214">
        <v>6</v>
      </c>
      <c r="H345" s="97">
        <v>1</v>
      </c>
      <c r="I345" s="185">
        <f>C345*E345</f>
        <v>0</v>
      </c>
      <c r="J345" s="185">
        <f>C345*G345</f>
        <v>0</v>
      </c>
    </row>
    <row r="346" spans="1:10" s="65" customFormat="1" ht="12.75">
      <c r="A346"/>
      <c r="B346" s="44" t="s">
        <v>46</v>
      </c>
      <c r="C346" s="51"/>
      <c r="D346" s="44"/>
      <c r="E346" s="50"/>
      <c r="F346" s="154"/>
      <c r="G346" s="50"/>
      <c r="H346" s="95"/>
      <c r="I346" s="184"/>
      <c r="J346" s="184"/>
    </row>
    <row r="347" spans="1:10" s="65" customFormat="1" ht="12.75">
      <c r="A347" t="s">
        <v>160</v>
      </c>
      <c r="B347"/>
      <c r="C347" s="52"/>
      <c r="D347"/>
      <c r="E347" s="214"/>
      <c r="F347" s="207"/>
      <c r="G347" s="214"/>
      <c r="H347" s="97"/>
      <c r="I347" s="185"/>
      <c r="J347" s="185"/>
    </row>
    <row r="348" spans="1:10" s="65" customFormat="1" ht="12.75">
      <c r="A348"/>
      <c r="B348" t="s">
        <v>2318</v>
      </c>
      <c r="C348" s="52"/>
      <c r="D348" t="s">
        <v>2319</v>
      </c>
      <c r="E348" s="214">
        <v>3.99</v>
      </c>
      <c r="F348" s="216">
        <v>0.4</v>
      </c>
      <c r="G348" s="214">
        <v>2.39</v>
      </c>
      <c r="H348" s="97">
        <v>1</v>
      </c>
      <c r="I348" s="185">
        <f>C348*E348</f>
        <v>0</v>
      </c>
      <c r="J348" s="185">
        <f>C348*G348</f>
        <v>0</v>
      </c>
    </row>
    <row r="349" spans="1:10" s="65" customFormat="1" ht="12.75">
      <c r="A349"/>
      <c r="B349" t="s">
        <v>2320</v>
      </c>
      <c r="C349" s="52"/>
      <c r="D349" t="s">
        <v>2321</v>
      </c>
      <c r="E349" s="214">
        <v>3.99</v>
      </c>
      <c r="F349" s="216">
        <v>0.4</v>
      </c>
      <c r="G349" s="214">
        <v>2.39</v>
      </c>
      <c r="H349" s="97">
        <v>1</v>
      </c>
      <c r="I349" s="185">
        <f>C349*E349</f>
        <v>0</v>
      </c>
      <c r="J349" s="185">
        <f>C349*G349</f>
        <v>0</v>
      </c>
    </row>
    <row r="350" spans="1:10" s="65" customFormat="1" ht="12.75">
      <c r="A350"/>
      <c r="B350" t="s">
        <v>2322</v>
      </c>
      <c r="C350" s="52"/>
      <c r="D350" t="s">
        <v>2323</v>
      </c>
      <c r="E350" s="214">
        <v>100</v>
      </c>
      <c r="F350" s="207" t="s">
        <v>40</v>
      </c>
      <c r="G350" s="214">
        <v>100</v>
      </c>
      <c r="H350" s="97">
        <v>1</v>
      </c>
      <c r="I350" s="185">
        <f>C350*E350</f>
        <v>0</v>
      </c>
      <c r="J350" s="185">
        <f>C350*G350</f>
        <v>0</v>
      </c>
    </row>
    <row r="351" spans="1:10" s="65" customFormat="1" ht="12.75">
      <c r="A351"/>
      <c r="B351" t="s">
        <v>2324</v>
      </c>
      <c r="C351" s="52"/>
      <c r="D351" t="s">
        <v>2325</v>
      </c>
      <c r="E351" s="214">
        <v>4.99</v>
      </c>
      <c r="F351" s="216">
        <v>0.4</v>
      </c>
      <c r="G351" s="214">
        <v>2.99</v>
      </c>
      <c r="H351" s="97">
        <v>1</v>
      </c>
      <c r="I351" s="185">
        <f>C351*E351</f>
        <v>0</v>
      </c>
      <c r="J351" s="185">
        <f>C351*G351</f>
        <v>0</v>
      </c>
    </row>
    <row r="352" spans="1:10" s="65" customFormat="1" ht="12.75">
      <c r="A352" t="s">
        <v>161</v>
      </c>
      <c r="B352"/>
      <c r="C352" s="52"/>
      <c r="D352"/>
      <c r="E352" s="214"/>
      <c r="F352" s="207"/>
      <c r="G352" s="214"/>
      <c r="H352" s="97"/>
      <c r="I352" s="185"/>
      <c r="J352" s="185"/>
    </row>
    <row r="353" spans="2:11" ht="12.75">
      <c r="B353" t="s">
        <v>2326</v>
      </c>
      <c r="C353" s="52"/>
      <c r="D353" t="s">
        <v>2327</v>
      </c>
      <c r="E353" s="214">
        <v>2.99</v>
      </c>
      <c r="F353" s="216">
        <v>0.4</v>
      </c>
      <c r="G353" s="214">
        <v>1.79</v>
      </c>
      <c r="H353" s="97">
        <v>1</v>
      </c>
      <c r="I353" s="185">
        <f>C353*E353</f>
        <v>0</v>
      </c>
      <c r="J353" s="185">
        <f>C353*G353</f>
        <v>0</v>
      </c>
      <c r="K353" s="2"/>
    </row>
    <row r="354" spans="1:10" s="65" customFormat="1" ht="12.75">
      <c r="A354"/>
      <c r="B354" t="s">
        <v>2328</v>
      </c>
      <c r="C354" s="52"/>
      <c r="D354" t="s">
        <v>2329</v>
      </c>
      <c r="E354" s="214">
        <v>12</v>
      </c>
      <c r="F354" s="207" t="s">
        <v>40</v>
      </c>
      <c r="G354" s="214">
        <v>12</v>
      </c>
      <c r="H354" s="97">
        <v>1</v>
      </c>
      <c r="I354" s="185">
        <f>C354*E354</f>
        <v>0</v>
      </c>
      <c r="J354" s="185">
        <f>C354*G354</f>
        <v>0</v>
      </c>
    </row>
    <row r="355" spans="1:10" s="65" customFormat="1" ht="12.75">
      <c r="A355" t="s">
        <v>162</v>
      </c>
      <c r="B355"/>
      <c r="C355" s="52"/>
      <c r="D355"/>
      <c r="E355" s="214"/>
      <c r="F355" s="207"/>
      <c r="G355" s="214"/>
      <c r="H355" s="97"/>
      <c r="I355" s="185"/>
      <c r="J355" s="185"/>
    </row>
    <row r="356" spans="1:10" s="65" customFormat="1" ht="12.75">
      <c r="A356"/>
      <c r="B356" t="s">
        <v>2330</v>
      </c>
      <c r="C356" s="52"/>
      <c r="D356" t="s">
        <v>2331</v>
      </c>
      <c r="E356" s="214">
        <v>2.99</v>
      </c>
      <c r="F356" s="216">
        <v>0.4</v>
      </c>
      <c r="G356" s="214">
        <v>1.79</v>
      </c>
      <c r="H356" s="97">
        <v>1</v>
      </c>
      <c r="I356" s="185">
        <f>C356*E356</f>
        <v>0</v>
      </c>
      <c r="J356" s="185">
        <f>C356*G356</f>
        <v>0</v>
      </c>
    </row>
    <row r="357" spans="1:10" s="65" customFormat="1" ht="12.75">
      <c r="A357"/>
      <c r="B357" t="s">
        <v>2332</v>
      </c>
      <c r="C357" s="52"/>
      <c r="D357" t="s">
        <v>2333</v>
      </c>
      <c r="E357" s="214">
        <v>2.99</v>
      </c>
      <c r="F357" s="216">
        <v>0.4</v>
      </c>
      <c r="G357" s="214">
        <v>1.79</v>
      </c>
      <c r="H357" s="97">
        <v>1</v>
      </c>
      <c r="I357" s="185">
        <f>C357*E357</f>
        <v>0</v>
      </c>
      <c r="J357" s="185">
        <f>C357*G357</f>
        <v>0</v>
      </c>
    </row>
    <row r="358" spans="1:10" s="65" customFormat="1" ht="12.75">
      <c r="A358" t="s">
        <v>193</v>
      </c>
      <c r="B358"/>
      <c r="C358" s="52"/>
      <c r="D358"/>
      <c r="E358" s="214"/>
      <c r="F358" s="207"/>
      <c r="G358" s="214"/>
      <c r="H358" s="97"/>
      <c r="I358" s="185"/>
      <c r="J358" s="185"/>
    </row>
    <row r="359" spans="1:10" s="67" customFormat="1" ht="12.75">
      <c r="A359" s="65"/>
      <c r="B359" s="65" t="s">
        <v>2334</v>
      </c>
      <c r="C359" s="88"/>
      <c r="D359" s="65" t="s">
        <v>2335</v>
      </c>
      <c r="E359" s="190">
        <v>3.99</v>
      </c>
      <c r="F359" s="218">
        <v>0.5</v>
      </c>
      <c r="G359" s="190">
        <v>1.99</v>
      </c>
      <c r="H359" s="96">
        <v>1</v>
      </c>
      <c r="I359" s="190">
        <f>C359*E359</f>
        <v>0</v>
      </c>
      <c r="J359" s="190">
        <f>C359*G359</f>
        <v>0</v>
      </c>
    </row>
    <row r="360" spans="1:10" s="67" customFormat="1" ht="12.75">
      <c r="A360"/>
      <c r="B360" s="44" t="s">
        <v>47</v>
      </c>
      <c r="C360" s="51"/>
      <c r="D360" s="44"/>
      <c r="E360" s="50"/>
      <c r="F360" s="154"/>
      <c r="G360" s="50"/>
      <c r="H360" s="95"/>
      <c r="I360" s="184"/>
      <c r="J360" s="184"/>
    </row>
    <row r="361" spans="1:10" s="67" customFormat="1" ht="12.75">
      <c r="A361" t="s">
        <v>141</v>
      </c>
      <c r="B361"/>
      <c r="C361" s="52"/>
      <c r="D361"/>
      <c r="E361" s="214"/>
      <c r="F361" s="207"/>
      <c r="G361" s="214"/>
      <c r="H361" s="97"/>
      <c r="I361" s="185"/>
      <c r="J361" s="185"/>
    </row>
    <row r="362" spans="1:10" s="140" customFormat="1" ht="12.75">
      <c r="A362"/>
      <c r="B362" t="s">
        <v>2266</v>
      </c>
      <c r="C362" s="52"/>
      <c r="D362" t="s">
        <v>2267</v>
      </c>
      <c r="E362" s="214">
        <v>2.99</v>
      </c>
      <c r="F362" s="216">
        <v>0.4</v>
      </c>
      <c r="G362" s="214">
        <v>1.79</v>
      </c>
      <c r="H362" s="97">
        <v>1</v>
      </c>
      <c r="I362" s="185">
        <f>C362*E362</f>
        <v>0</v>
      </c>
      <c r="J362" s="185">
        <f>C362*G362</f>
        <v>0</v>
      </c>
    </row>
    <row r="363" spans="1:10" s="67" customFormat="1" ht="12.75">
      <c r="A363"/>
      <c r="B363" t="s">
        <v>2268</v>
      </c>
      <c r="C363" s="52"/>
      <c r="D363" t="s">
        <v>2269</v>
      </c>
      <c r="E363" s="214">
        <v>12</v>
      </c>
      <c r="F363" s="207" t="s">
        <v>40</v>
      </c>
      <c r="G363" s="214">
        <v>12</v>
      </c>
      <c r="H363" s="97">
        <v>1</v>
      </c>
      <c r="I363" s="185">
        <f>C363*E363</f>
        <v>0</v>
      </c>
      <c r="J363" s="185">
        <f>C363*G363</f>
        <v>0</v>
      </c>
    </row>
    <row r="364" spans="1:10" s="67" customFormat="1" ht="12.75">
      <c r="A364"/>
      <c r="B364" t="s">
        <v>2270</v>
      </c>
      <c r="C364" s="52"/>
      <c r="D364" t="s">
        <v>2271</v>
      </c>
      <c r="E364" s="214">
        <v>100</v>
      </c>
      <c r="F364" s="207" t="s">
        <v>40</v>
      </c>
      <c r="G364" s="214">
        <v>100</v>
      </c>
      <c r="H364" s="97">
        <v>1</v>
      </c>
      <c r="I364" s="185">
        <f>C364*E364</f>
        <v>0</v>
      </c>
      <c r="J364" s="185">
        <f>C364*G364</f>
        <v>0</v>
      </c>
    </row>
    <row r="365" spans="1:10" s="65" customFormat="1" ht="12.75">
      <c r="A365"/>
      <c r="B365" t="s">
        <v>2272</v>
      </c>
      <c r="C365" s="52"/>
      <c r="D365" t="s">
        <v>2273</v>
      </c>
      <c r="E365" s="214">
        <v>3.99</v>
      </c>
      <c r="F365" s="216">
        <v>0.4</v>
      </c>
      <c r="G365" s="214">
        <v>2.39</v>
      </c>
      <c r="H365" s="97">
        <v>1</v>
      </c>
      <c r="I365" s="185">
        <f>C365*E365</f>
        <v>0</v>
      </c>
      <c r="J365" s="185">
        <f>C365*G365</f>
        <v>0</v>
      </c>
    </row>
    <row r="366" spans="1:10" s="100" customFormat="1" ht="12.75">
      <c r="A366" t="s">
        <v>132</v>
      </c>
      <c r="B366"/>
      <c r="C366" s="52"/>
      <c r="D366"/>
      <c r="E366" s="214"/>
      <c r="F366" s="207"/>
      <c r="G366" s="214"/>
      <c r="H366" s="97"/>
      <c r="I366" s="185"/>
      <c r="J366" s="185"/>
    </row>
    <row r="367" spans="1:10" s="65" customFormat="1" ht="12.75">
      <c r="A367"/>
      <c r="B367" t="s">
        <v>2274</v>
      </c>
      <c r="C367" s="52"/>
      <c r="D367" t="s">
        <v>2275</v>
      </c>
      <c r="E367" s="214">
        <v>3.99</v>
      </c>
      <c r="F367" s="216">
        <v>0.4</v>
      </c>
      <c r="G367" s="214">
        <v>2.39</v>
      </c>
      <c r="H367" s="97">
        <v>1</v>
      </c>
      <c r="I367" s="185">
        <f>C367*E367</f>
        <v>0</v>
      </c>
      <c r="J367" s="185">
        <f>C367*G367</f>
        <v>0</v>
      </c>
    </row>
    <row r="368" spans="1:10" s="100" customFormat="1" ht="12.75">
      <c r="A368"/>
      <c r="B368" t="s">
        <v>2276</v>
      </c>
      <c r="C368" s="52"/>
      <c r="D368" t="s">
        <v>2277</v>
      </c>
      <c r="E368" s="214">
        <v>3.99</v>
      </c>
      <c r="F368" s="216">
        <v>0.4</v>
      </c>
      <c r="G368" s="214">
        <v>2.39</v>
      </c>
      <c r="H368" s="97">
        <v>1</v>
      </c>
      <c r="I368" s="185">
        <f>C368*E368</f>
        <v>0</v>
      </c>
      <c r="J368" s="185">
        <f>C368*G368</f>
        <v>0</v>
      </c>
    </row>
    <row r="369" spans="1:10" s="65" customFormat="1" ht="12.75">
      <c r="A369"/>
      <c r="B369" t="s">
        <v>2278</v>
      </c>
      <c r="C369" s="52"/>
      <c r="D369" t="s">
        <v>2279</v>
      </c>
      <c r="E369" s="214">
        <v>100</v>
      </c>
      <c r="F369" s="207" t="s">
        <v>40</v>
      </c>
      <c r="G369" s="214">
        <v>100</v>
      </c>
      <c r="H369" s="97">
        <v>1</v>
      </c>
      <c r="I369" s="185">
        <f>C369*E369</f>
        <v>0</v>
      </c>
      <c r="J369" s="185">
        <f>C369*G369</f>
        <v>0</v>
      </c>
    </row>
    <row r="370" spans="1:10" s="65" customFormat="1" ht="12.75">
      <c r="A370"/>
      <c r="B370" t="s">
        <v>2280</v>
      </c>
      <c r="C370" s="52"/>
      <c r="D370" t="s">
        <v>2281</v>
      </c>
      <c r="E370" s="214">
        <v>4.99</v>
      </c>
      <c r="F370" s="216">
        <v>0.4</v>
      </c>
      <c r="G370" s="214">
        <v>2.99</v>
      </c>
      <c r="H370" s="97">
        <v>1</v>
      </c>
      <c r="I370" s="185">
        <f>C370*E370</f>
        <v>0</v>
      </c>
      <c r="J370" s="185">
        <f>C370*G370</f>
        <v>0</v>
      </c>
    </row>
    <row r="371" spans="1:10" s="65" customFormat="1" ht="12.75">
      <c r="A371" t="s">
        <v>124</v>
      </c>
      <c r="B371"/>
      <c r="C371" s="52"/>
      <c r="D371"/>
      <c r="E371" s="214"/>
      <c r="F371" s="207"/>
      <c r="G371" s="214"/>
      <c r="H371" s="97"/>
      <c r="I371" s="185"/>
      <c r="J371" s="185"/>
    </row>
    <row r="372" spans="1:10" s="65" customFormat="1" ht="12.75">
      <c r="A372"/>
      <c r="B372" t="s">
        <v>2282</v>
      </c>
      <c r="C372" s="52"/>
      <c r="D372" t="s">
        <v>2283</v>
      </c>
      <c r="E372" s="214">
        <v>4.99</v>
      </c>
      <c r="F372" s="216">
        <v>0.4</v>
      </c>
      <c r="G372" s="214">
        <v>2.99</v>
      </c>
      <c r="H372" s="97">
        <v>1</v>
      </c>
      <c r="I372" s="185">
        <f>C372*E372</f>
        <v>0</v>
      </c>
      <c r="J372" s="185">
        <f>C372*G372</f>
        <v>0</v>
      </c>
    </row>
    <row r="373" spans="1:10" s="65" customFormat="1" ht="12.75">
      <c r="A373" t="s">
        <v>125</v>
      </c>
      <c r="B373"/>
      <c r="C373" s="52"/>
      <c r="D373"/>
      <c r="E373" s="214"/>
      <c r="F373" s="207"/>
      <c r="G373" s="214"/>
      <c r="H373" s="97"/>
      <c r="I373" s="185"/>
      <c r="J373" s="185"/>
    </row>
    <row r="374" spans="1:10" s="65" customFormat="1" ht="12.75">
      <c r="A374"/>
      <c r="B374" t="s">
        <v>2284</v>
      </c>
      <c r="C374" s="52"/>
      <c r="D374" t="s">
        <v>2285</v>
      </c>
      <c r="E374" s="214">
        <v>3.99</v>
      </c>
      <c r="F374" s="216">
        <v>0.4</v>
      </c>
      <c r="G374" s="214">
        <v>2.39</v>
      </c>
      <c r="H374" s="97">
        <v>1</v>
      </c>
      <c r="I374" s="185">
        <f>C374*E374</f>
        <v>0</v>
      </c>
      <c r="J374" s="185">
        <f>C374*G374</f>
        <v>0</v>
      </c>
    </row>
    <row r="375" spans="1:10" s="67" customFormat="1" ht="12.75">
      <c r="A375"/>
      <c r="B375" t="s">
        <v>2286</v>
      </c>
      <c r="C375" s="52"/>
      <c r="D375" t="s">
        <v>2287</v>
      </c>
      <c r="E375" s="214">
        <v>12</v>
      </c>
      <c r="F375" s="207" t="s">
        <v>40</v>
      </c>
      <c r="G375" s="214">
        <v>12</v>
      </c>
      <c r="H375" s="97">
        <v>1</v>
      </c>
      <c r="I375" s="185">
        <f>C375*E375</f>
        <v>0</v>
      </c>
      <c r="J375" s="185">
        <f>C375*G375</f>
        <v>0</v>
      </c>
    </row>
    <row r="376" spans="1:10" s="67" customFormat="1" ht="12.75">
      <c r="A376"/>
      <c r="B376" t="s">
        <v>2288</v>
      </c>
      <c r="C376" s="52"/>
      <c r="D376" t="s">
        <v>2289</v>
      </c>
      <c r="E376" s="214">
        <v>100</v>
      </c>
      <c r="F376" s="207" t="s">
        <v>40</v>
      </c>
      <c r="G376" s="214">
        <v>100</v>
      </c>
      <c r="H376" s="97">
        <v>1</v>
      </c>
      <c r="I376" s="185">
        <f>C376*E376</f>
        <v>0</v>
      </c>
      <c r="J376" s="185">
        <f>C376*G376</f>
        <v>0</v>
      </c>
    </row>
    <row r="377" spans="1:10" s="67" customFormat="1" ht="12.75">
      <c r="A377"/>
      <c r="B377" t="s">
        <v>2290</v>
      </c>
      <c r="C377" s="52"/>
      <c r="D377" t="s">
        <v>2291</v>
      </c>
      <c r="E377" s="214">
        <v>4.99</v>
      </c>
      <c r="F377" s="216">
        <v>0.4</v>
      </c>
      <c r="G377" s="214">
        <v>2.99</v>
      </c>
      <c r="H377" s="97">
        <v>1</v>
      </c>
      <c r="I377" s="185">
        <f>C377*E377</f>
        <v>0</v>
      </c>
      <c r="J377" s="185">
        <f>C377*G377</f>
        <v>0</v>
      </c>
    </row>
    <row r="378" spans="1:10" s="67" customFormat="1" ht="12.75">
      <c r="A378" t="s">
        <v>126</v>
      </c>
      <c r="B378"/>
      <c r="C378" s="52"/>
      <c r="D378"/>
      <c r="E378" s="214"/>
      <c r="F378" s="207"/>
      <c r="G378" s="214"/>
      <c r="H378" s="97"/>
      <c r="I378" s="185"/>
      <c r="J378" s="185"/>
    </row>
    <row r="379" spans="1:10" s="67" customFormat="1" ht="12.75">
      <c r="A379"/>
      <c r="B379" t="s">
        <v>2292</v>
      </c>
      <c r="C379" s="52"/>
      <c r="D379" t="s">
        <v>2293</v>
      </c>
      <c r="E379" s="214">
        <v>2.99</v>
      </c>
      <c r="F379" s="216">
        <v>0.4</v>
      </c>
      <c r="G379" s="214">
        <v>1.79</v>
      </c>
      <c r="H379" s="97">
        <v>1</v>
      </c>
      <c r="I379" s="185">
        <f>C379*E379</f>
        <v>0</v>
      </c>
      <c r="J379" s="185">
        <f>C379*G379</f>
        <v>0</v>
      </c>
    </row>
    <row r="380" spans="1:10" s="65" customFormat="1" ht="12.75">
      <c r="A380"/>
      <c r="B380" t="s">
        <v>2294</v>
      </c>
      <c r="C380" s="52"/>
      <c r="D380" t="s">
        <v>2295</v>
      </c>
      <c r="E380" s="214">
        <v>12</v>
      </c>
      <c r="F380" s="207" t="s">
        <v>40</v>
      </c>
      <c r="G380" s="214">
        <v>12</v>
      </c>
      <c r="H380" s="97">
        <v>1</v>
      </c>
      <c r="I380" s="185">
        <f>C380*E380</f>
        <v>0</v>
      </c>
      <c r="J380" s="185">
        <f>C380*G380</f>
        <v>0</v>
      </c>
    </row>
    <row r="381" spans="1:10" s="67" customFormat="1" ht="12.75">
      <c r="A381" t="s">
        <v>127</v>
      </c>
      <c r="B381"/>
      <c r="C381" s="52"/>
      <c r="D381"/>
      <c r="E381" s="214"/>
      <c r="F381" s="207"/>
      <c r="G381" s="214"/>
      <c r="H381" s="97"/>
      <c r="I381" s="185"/>
      <c r="J381" s="185"/>
    </row>
    <row r="382" spans="1:10" s="67" customFormat="1" ht="12.75">
      <c r="A382"/>
      <c r="B382" t="s">
        <v>2296</v>
      </c>
      <c r="C382" s="52"/>
      <c r="D382" t="s">
        <v>2297</v>
      </c>
      <c r="E382" s="214">
        <v>2.99</v>
      </c>
      <c r="F382" s="216">
        <v>0.4</v>
      </c>
      <c r="G382" s="214">
        <v>1.79</v>
      </c>
      <c r="H382" s="97">
        <v>1</v>
      </c>
      <c r="I382" s="185">
        <f>C382*E382</f>
        <v>0</v>
      </c>
      <c r="J382" s="185">
        <f>C382*G382</f>
        <v>0</v>
      </c>
    </row>
    <row r="383" spans="1:10" s="67" customFormat="1" ht="12.75">
      <c r="A383" t="s">
        <v>128</v>
      </c>
      <c r="B383"/>
      <c r="C383" s="52"/>
      <c r="D383"/>
      <c r="E383" s="214"/>
      <c r="F383" s="207"/>
      <c r="G383" s="214"/>
      <c r="H383" s="97"/>
      <c r="I383" s="185"/>
      <c r="J383" s="185"/>
    </row>
    <row r="384" spans="1:10" s="67" customFormat="1" ht="12.75">
      <c r="A384"/>
      <c r="B384" t="s">
        <v>2298</v>
      </c>
      <c r="C384" s="52"/>
      <c r="D384" t="s">
        <v>2299</v>
      </c>
      <c r="E384" s="214">
        <v>2.99</v>
      </c>
      <c r="F384" s="216">
        <v>0.4</v>
      </c>
      <c r="G384" s="214">
        <v>1.79</v>
      </c>
      <c r="H384" s="97">
        <v>1</v>
      </c>
      <c r="I384" s="185">
        <f>C384*E384</f>
        <v>0</v>
      </c>
      <c r="J384" s="185">
        <f>C384*G384</f>
        <v>0</v>
      </c>
    </row>
    <row r="385" spans="1:10" ht="12.75">
      <c r="A385" t="s">
        <v>129</v>
      </c>
      <c r="B385"/>
      <c r="C385" s="52"/>
      <c r="D385"/>
      <c r="E385" s="214"/>
      <c r="F385" s="207"/>
      <c r="G385" s="214"/>
      <c r="H385" s="97"/>
      <c r="I385" s="185"/>
      <c r="J385" s="185"/>
    </row>
    <row r="386" spans="1:10" s="65" customFormat="1" ht="12.75">
      <c r="A386"/>
      <c r="B386" t="s">
        <v>2300</v>
      </c>
      <c r="C386" s="52"/>
      <c r="D386" t="s">
        <v>2301</v>
      </c>
      <c r="E386" s="214">
        <v>2.99</v>
      </c>
      <c r="F386" s="216">
        <v>0.4</v>
      </c>
      <c r="G386" s="214">
        <v>1.79</v>
      </c>
      <c r="H386" s="97">
        <v>1</v>
      </c>
      <c r="I386" s="185">
        <f>C386*E386</f>
        <v>0</v>
      </c>
      <c r="J386" s="185">
        <f>C386*G386</f>
        <v>0</v>
      </c>
    </row>
    <row r="387" spans="1:10" s="67" customFormat="1" ht="12.75">
      <c r="A387"/>
      <c r="B387" t="s">
        <v>2302</v>
      </c>
      <c r="C387" s="52"/>
      <c r="D387" t="s">
        <v>2303</v>
      </c>
      <c r="E387" s="214">
        <v>12</v>
      </c>
      <c r="F387" s="207" t="s">
        <v>40</v>
      </c>
      <c r="G387" s="214">
        <v>12</v>
      </c>
      <c r="H387" s="97">
        <v>1</v>
      </c>
      <c r="I387" s="185">
        <f>C387*E387</f>
        <v>0</v>
      </c>
      <c r="J387" s="185">
        <f>C387*G387</f>
        <v>0</v>
      </c>
    </row>
    <row r="388" spans="1:10" s="67" customFormat="1" ht="12.75">
      <c r="A388" t="s">
        <v>130</v>
      </c>
      <c r="B388"/>
      <c r="C388" s="52"/>
      <c r="D388"/>
      <c r="E388" s="214"/>
      <c r="F388" s="207"/>
      <c r="G388" s="214"/>
      <c r="H388" s="97"/>
      <c r="I388" s="185"/>
      <c r="J388" s="185"/>
    </row>
    <row r="389" spans="1:10" s="67" customFormat="1" ht="12.75">
      <c r="A389"/>
      <c r="B389" t="s">
        <v>2304</v>
      </c>
      <c r="C389" s="52"/>
      <c r="D389" t="s">
        <v>2305</v>
      </c>
      <c r="E389" s="214">
        <v>2.99</v>
      </c>
      <c r="F389" s="216">
        <v>0.4</v>
      </c>
      <c r="G389" s="214">
        <v>1.79</v>
      </c>
      <c r="H389" s="97">
        <v>1</v>
      </c>
      <c r="I389" s="185">
        <f>C389*E389</f>
        <v>0</v>
      </c>
      <c r="J389" s="185">
        <f>C389*G389</f>
        <v>0</v>
      </c>
    </row>
    <row r="390" spans="1:10" s="67" customFormat="1" ht="12.75">
      <c r="A390"/>
      <c r="B390" t="s">
        <v>2306</v>
      </c>
      <c r="C390" s="52"/>
      <c r="D390" t="s">
        <v>2307</v>
      </c>
      <c r="E390" s="214">
        <v>2.99</v>
      </c>
      <c r="F390" s="216">
        <v>0.4</v>
      </c>
      <c r="G390" s="214">
        <v>1.79</v>
      </c>
      <c r="H390" s="97">
        <v>1</v>
      </c>
      <c r="I390" s="185">
        <f>C390*E390</f>
        <v>0</v>
      </c>
      <c r="J390" s="185">
        <f>C390*G390</f>
        <v>0</v>
      </c>
    </row>
    <row r="391" spans="1:10" s="67" customFormat="1" ht="12.75">
      <c r="A391" t="s">
        <v>131</v>
      </c>
      <c r="B391"/>
      <c r="C391" s="52"/>
      <c r="D391"/>
      <c r="E391" s="214"/>
      <c r="F391" s="207"/>
      <c r="G391" s="214"/>
      <c r="H391" s="97"/>
      <c r="I391" s="185"/>
      <c r="J391" s="185"/>
    </row>
    <row r="392" spans="1:10" s="140" customFormat="1" ht="12.75">
      <c r="A392"/>
      <c r="B392" t="s">
        <v>2308</v>
      </c>
      <c r="C392" s="52"/>
      <c r="D392" t="s">
        <v>2309</v>
      </c>
      <c r="E392" s="214">
        <v>2.99</v>
      </c>
      <c r="F392" s="216">
        <v>0.4</v>
      </c>
      <c r="G392" s="214">
        <v>1.79</v>
      </c>
      <c r="H392" s="97">
        <v>1</v>
      </c>
      <c r="I392" s="185">
        <f>C392*E392</f>
        <v>0</v>
      </c>
      <c r="J392" s="185">
        <f>C392*G392</f>
        <v>0</v>
      </c>
    </row>
    <row r="393" spans="1:10" s="140" customFormat="1" ht="12.75">
      <c r="A393" t="s">
        <v>133</v>
      </c>
      <c r="B393"/>
      <c r="C393" s="52"/>
      <c r="D393"/>
      <c r="E393" s="214"/>
      <c r="F393" s="207"/>
      <c r="G393" s="214"/>
      <c r="H393" s="97"/>
      <c r="I393" s="185"/>
      <c r="J393" s="185"/>
    </row>
    <row r="394" spans="2:11" ht="12.75">
      <c r="B394" t="s">
        <v>2310</v>
      </c>
      <c r="C394" s="52"/>
      <c r="D394" t="s">
        <v>2311</v>
      </c>
      <c r="E394" s="214">
        <v>2.99</v>
      </c>
      <c r="F394" s="216">
        <v>0.4</v>
      </c>
      <c r="G394" s="214">
        <v>1.79</v>
      </c>
      <c r="H394" s="97">
        <v>1</v>
      </c>
      <c r="I394" s="185">
        <f>C394*E394</f>
        <v>0</v>
      </c>
      <c r="J394" s="185">
        <f>C394*G394</f>
        <v>0</v>
      </c>
      <c r="K394" s="2"/>
    </row>
    <row r="395" spans="2:11" ht="12.75">
      <c r="B395" t="s">
        <v>2312</v>
      </c>
      <c r="C395" s="52"/>
      <c r="D395" t="s">
        <v>2313</v>
      </c>
      <c r="E395" s="214">
        <v>2.99</v>
      </c>
      <c r="F395" s="216">
        <v>0.4</v>
      </c>
      <c r="G395" s="214">
        <v>1.79</v>
      </c>
      <c r="H395" s="97">
        <v>1</v>
      </c>
      <c r="I395" s="185">
        <f>C395*E395</f>
        <v>0</v>
      </c>
      <c r="J395" s="185">
        <f>C395*G395</f>
        <v>0</v>
      </c>
      <c r="K395" s="2"/>
    </row>
    <row r="396" spans="1:10" s="67" customFormat="1" ht="12.75">
      <c r="A396" t="s">
        <v>180</v>
      </c>
      <c r="B396"/>
      <c r="C396" s="52"/>
      <c r="D396"/>
      <c r="E396" s="214"/>
      <c r="F396" s="207"/>
      <c r="G396" s="214"/>
      <c r="H396" s="97"/>
      <c r="I396" s="185"/>
      <c r="J396" s="185"/>
    </row>
    <row r="397" spans="1:10" s="65" customFormat="1" ht="12.75">
      <c r="A397"/>
      <c r="B397" t="s">
        <v>2314</v>
      </c>
      <c r="C397" s="52"/>
      <c r="D397" t="s">
        <v>2315</v>
      </c>
      <c r="E397" s="214">
        <v>3.99</v>
      </c>
      <c r="F397" s="216">
        <v>0.4</v>
      </c>
      <c r="G397" s="214">
        <v>2.39</v>
      </c>
      <c r="H397" s="97">
        <v>1</v>
      </c>
      <c r="I397" s="185">
        <f>C397*E397</f>
        <v>0</v>
      </c>
      <c r="J397" s="185">
        <f>C397*G397</f>
        <v>0</v>
      </c>
    </row>
    <row r="398" spans="2:11" ht="12.75">
      <c r="B398" t="s">
        <v>2316</v>
      </c>
      <c r="C398" s="52"/>
      <c r="D398" t="s">
        <v>2317</v>
      </c>
      <c r="E398" s="214">
        <v>2.99</v>
      </c>
      <c r="F398" s="216">
        <v>0.4</v>
      </c>
      <c r="G398" s="214">
        <v>1.79</v>
      </c>
      <c r="H398" s="97">
        <v>1</v>
      </c>
      <c r="I398" s="185">
        <f>C398*E398</f>
        <v>0</v>
      </c>
      <c r="J398" s="185">
        <f>C398*G398</f>
        <v>0</v>
      </c>
      <c r="K398" s="2"/>
    </row>
    <row r="399" spans="1:10" s="100" customFormat="1" ht="12.75">
      <c r="A399"/>
      <c r="B399" s="44" t="s">
        <v>260</v>
      </c>
      <c r="C399" s="51"/>
      <c r="D399" s="44"/>
      <c r="E399" s="50"/>
      <c r="F399" s="154"/>
      <c r="G399" s="50"/>
      <c r="H399" s="95"/>
      <c r="I399" s="184"/>
      <c r="J399" s="184"/>
    </row>
    <row r="400" spans="1:10" s="67" customFormat="1" ht="12.75">
      <c r="A400" t="s">
        <v>134</v>
      </c>
      <c r="B400"/>
      <c r="C400" s="52"/>
      <c r="D400"/>
      <c r="E400" s="214"/>
      <c r="F400" s="207"/>
      <c r="G400" s="214"/>
      <c r="H400" s="97"/>
      <c r="I400" s="185"/>
      <c r="J400" s="185"/>
    </row>
    <row r="401" spans="1:10" s="65" customFormat="1" ht="12.75">
      <c r="A401"/>
      <c r="B401" t="s">
        <v>476</v>
      </c>
      <c r="C401" s="52"/>
      <c r="D401" t="s">
        <v>477</v>
      </c>
      <c r="E401" s="214">
        <v>2.99</v>
      </c>
      <c r="F401" s="216">
        <v>0.4</v>
      </c>
      <c r="G401" s="214">
        <v>1.79</v>
      </c>
      <c r="H401" s="97">
        <v>1</v>
      </c>
      <c r="I401" s="185">
        <f>C401*E401</f>
        <v>0</v>
      </c>
      <c r="J401" s="185">
        <f>C401*G401</f>
        <v>0</v>
      </c>
    </row>
    <row r="402" spans="1:10" s="65" customFormat="1" ht="12.75">
      <c r="A402"/>
      <c r="B402" t="s">
        <v>478</v>
      </c>
      <c r="C402" s="52"/>
      <c r="D402" t="s">
        <v>479</v>
      </c>
      <c r="E402" s="214">
        <v>2.99</v>
      </c>
      <c r="F402" s="216">
        <v>0.4</v>
      </c>
      <c r="G402" s="214">
        <v>1.79</v>
      </c>
      <c r="H402" s="97">
        <v>1</v>
      </c>
      <c r="I402" s="185">
        <f>C402*E402</f>
        <v>0</v>
      </c>
      <c r="J402" s="185">
        <f>C402*G402</f>
        <v>0</v>
      </c>
    </row>
    <row r="403" spans="1:10" s="65" customFormat="1" ht="12.75">
      <c r="A403"/>
      <c r="B403" t="s">
        <v>480</v>
      </c>
      <c r="C403" s="52"/>
      <c r="D403" t="s">
        <v>481</v>
      </c>
      <c r="E403" s="214">
        <v>100</v>
      </c>
      <c r="F403" s="207" t="s">
        <v>40</v>
      </c>
      <c r="G403" s="214">
        <v>100</v>
      </c>
      <c r="H403" s="97">
        <v>1</v>
      </c>
      <c r="I403" s="185">
        <f>C403*E403</f>
        <v>0</v>
      </c>
      <c r="J403" s="185">
        <f>C403*G403</f>
        <v>0</v>
      </c>
    </row>
    <row r="404" spans="1:13" s="65" customFormat="1" ht="12.75">
      <c r="A404"/>
      <c r="B404" t="s">
        <v>482</v>
      </c>
      <c r="C404" s="52"/>
      <c r="D404" t="s">
        <v>483</v>
      </c>
      <c r="E404" s="214">
        <v>3.99</v>
      </c>
      <c r="F404" s="216">
        <v>0.4</v>
      </c>
      <c r="G404" s="214">
        <v>2.39</v>
      </c>
      <c r="H404" s="97">
        <v>1</v>
      </c>
      <c r="I404" s="185">
        <f>C404*E404</f>
        <v>0</v>
      </c>
      <c r="J404" s="185">
        <f>C404*G404</f>
        <v>0</v>
      </c>
      <c r="L404" s="67"/>
      <c r="M404" s="67"/>
    </row>
    <row r="405" spans="1:13" s="65" customFormat="1" ht="12.75">
      <c r="A405" t="s">
        <v>163</v>
      </c>
      <c r="B405"/>
      <c r="C405" s="52"/>
      <c r="D405"/>
      <c r="E405" s="214"/>
      <c r="F405" s="207"/>
      <c r="G405" s="214"/>
      <c r="H405" s="97"/>
      <c r="I405" s="185"/>
      <c r="J405" s="185"/>
      <c r="L405" s="67"/>
      <c r="M405" s="67"/>
    </row>
    <row r="406" spans="1:10" s="65" customFormat="1" ht="12.75">
      <c r="A406"/>
      <c r="B406" t="s">
        <v>484</v>
      </c>
      <c r="C406" s="52"/>
      <c r="D406" t="s">
        <v>485</v>
      </c>
      <c r="E406" s="214">
        <v>2.99</v>
      </c>
      <c r="F406" s="216">
        <v>0.4</v>
      </c>
      <c r="G406" s="214">
        <v>1.79</v>
      </c>
      <c r="H406" s="97">
        <v>1</v>
      </c>
      <c r="I406" s="185">
        <f>C406*E406</f>
        <v>0</v>
      </c>
      <c r="J406" s="185">
        <f>C406*G406</f>
        <v>0</v>
      </c>
    </row>
    <row r="407" spans="1:10" ht="12.75">
      <c r="A407"/>
      <c r="B407" t="s">
        <v>486</v>
      </c>
      <c r="C407" s="52"/>
      <c r="D407" t="s">
        <v>487</v>
      </c>
      <c r="E407" s="214">
        <v>12</v>
      </c>
      <c r="F407" s="207" t="s">
        <v>40</v>
      </c>
      <c r="G407" s="214">
        <v>12</v>
      </c>
      <c r="H407" s="97">
        <v>1</v>
      </c>
      <c r="I407" s="185">
        <f>C407*E407</f>
        <v>0</v>
      </c>
      <c r="J407" s="185">
        <f>C407*G407</f>
        <v>0</v>
      </c>
    </row>
    <row r="408" spans="1:10" ht="12.75">
      <c r="A408" t="s">
        <v>164</v>
      </c>
      <c r="B408"/>
      <c r="C408" s="52"/>
      <c r="D408"/>
      <c r="E408" s="214"/>
      <c r="F408" s="207"/>
      <c r="G408" s="214"/>
      <c r="H408" s="97"/>
      <c r="I408" s="185"/>
      <c r="J408" s="185"/>
    </row>
    <row r="409" spans="1:10" ht="12.75">
      <c r="A409"/>
      <c r="B409" t="s">
        <v>488</v>
      </c>
      <c r="C409" s="52"/>
      <c r="D409" t="s">
        <v>489</v>
      </c>
      <c r="E409" s="214">
        <v>2.99</v>
      </c>
      <c r="F409" s="216">
        <v>0.4</v>
      </c>
      <c r="G409" s="214">
        <v>1.79</v>
      </c>
      <c r="H409" s="97">
        <v>1</v>
      </c>
      <c r="I409" s="185">
        <f>C409*E409</f>
        <v>0</v>
      </c>
      <c r="J409" s="185">
        <f>C409*G409</f>
        <v>0</v>
      </c>
    </row>
    <row r="410" spans="1:10" ht="12.75">
      <c r="A410" t="s">
        <v>165</v>
      </c>
      <c r="B410"/>
      <c r="C410" s="52"/>
      <c r="D410"/>
      <c r="E410" s="214"/>
      <c r="F410" s="207"/>
      <c r="G410" s="214"/>
      <c r="H410" s="97"/>
      <c r="I410" s="185"/>
      <c r="J410" s="185"/>
    </row>
    <row r="411" spans="1:10" ht="12.75">
      <c r="A411"/>
      <c r="B411" t="s">
        <v>490</v>
      </c>
      <c r="C411" s="52"/>
      <c r="D411" t="s">
        <v>491</v>
      </c>
      <c r="E411" s="214">
        <v>2.99</v>
      </c>
      <c r="F411" s="216">
        <v>0.4</v>
      </c>
      <c r="G411" s="214">
        <v>1.79</v>
      </c>
      <c r="H411" s="97">
        <v>1</v>
      </c>
      <c r="I411" s="185">
        <f>C411*E411</f>
        <v>0</v>
      </c>
      <c r="J411" s="185">
        <f>C411*G411</f>
        <v>0</v>
      </c>
    </row>
    <row r="412" spans="1:10" ht="12.75">
      <c r="A412"/>
      <c r="B412" s="44" t="s">
        <v>261</v>
      </c>
      <c r="C412" s="51"/>
      <c r="D412" s="44"/>
      <c r="E412" s="50"/>
      <c r="F412" s="154"/>
      <c r="G412" s="50"/>
      <c r="H412" s="95"/>
      <c r="I412" s="184"/>
      <c r="J412" s="184"/>
    </row>
    <row r="413" spans="1:10" s="67" customFormat="1" ht="12.75">
      <c r="A413" t="s">
        <v>148</v>
      </c>
      <c r="B413"/>
      <c r="C413" s="52"/>
      <c r="D413"/>
      <c r="E413" s="214"/>
      <c r="F413" s="207"/>
      <c r="G413" s="214"/>
      <c r="H413" s="97"/>
      <c r="I413" s="185"/>
      <c r="J413" s="185"/>
    </row>
    <row r="414" spans="1:13" s="65" customFormat="1" ht="12.75">
      <c r="A414"/>
      <c r="B414" t="s">
        <v>470</v>
      </c>
      <c r="C414" s="52"/>
      <c r="D414" t="s">
        <v>471</v>
      </c>
      <c r="E414" s="214">
        <v>2.99</v>
      </c>
      <c r="F414" s="216">
        <v>0.4</v>
      </c>
      <c r="G414" s="214">
        <v>1.79</v>
      </c>
      <c r="H414" s="97">
        <v>1</v>
      </c>
      <c r="I414" s="185">
        <f>C414*E414</f>
        <v>0</v>
      </c>
      <c r="J414" s="185">
        <f>C414*G414</f>
        <v>0</v>
      </c>
      <c r="L414" s="67"/>
      <c r="M414" s="67"/>
    </row>
    <row r="415" spans="1:10" s="67" customFormat="1" ht="12.75">
      <c r="A415"/>
      <c r="B415" t="s">
        <v>2374</v>
      </c>
      <c r="C415" s="52"/>
      <c r="D415" t="s">
        <v>2375</v>
      </c>
      <c r="E415" s="214">
        <v>12</v>
      </c>
      <c r="F415" s="207" t="s">
        <v>40</v>
      </c>
      <c r="G415" s="214">
        <v>12</v>
      </c>
      <c r="H415" s="97">
        <v>1</v>
      </c>
      <c r="I415" s="185">
        <f>C415*E415</f>
        <v>0</v>
      </c>
      <c r="J415" s="185">
        <f>C415*G415</f>
        <v>0</v>
      </c>
    </row>
    <row r="416" spans="1:10" ht="12.75">
      <c r="A416" t="s">
        <v>166</v>
      </c>
      <c r="B416"/>
      <c r="C416" s="52"/>
      <c r="D416"/>
      <c r="E416" s="214"/>
      <c r="F416" s="207"/>
      <c r="G416" s="214"/>
      <c r="H416" s="97"/>
      <c r="I416" s="185"/>
      <c r="J416" s="185"/>
    </row>
    <row r="417" spans="1:10" ht="12.75">
      <c r="A417"/>
      <c r="B417" t="s">
        <v>492</v>
      </c>
      <c r="C417" s="52"/>
      <c r="D417" t="s">
        <v>493</v>
      </c>
      <c r="E417" s="214">
        <v>2.99</v>
      </c>
      <c r="F417" s="216">
        <v>0.4</v>
      </c>
      <c r="G417" s="214">
        <v>1.79</v>
      </c>
      <c r="H417" s="97">
        <v>1</v>
      </c>
      <c r="I417" s="185">
        <f>C417*E417</f>
        <v>0</v>
      </c>
      <c r="J417" s="185">
        <f>C417*G417</f>
        <v>0</v>
      </c>
    </row>
    <row r="418" spans="1:10" ht="12.75">
      <c r="A418" t="s">
        <v>167</v>
      </c>
      <c r="B418"/>
      <c r="C418" s="52"/>
      <c r="D418"/>
      <c r="E418" s="214"/>
      <c r="F418" s="207"/>
      <c r="G418" s="214"/>
      <c r="H418" s="97"/>
      <c r="I418" s="185"/>
      <c r="J418" s="185"/>
    </row>
    <row r="419" spans="1:10" s="67" customFormat="1" ht="12.75">
      <c r="A419"/>
      <c r="B419" t="s">
        <v>494</v>
      </c>
      <c r="C419" s="52"/>
      <c r="D419" t="s">
        <v>495</v>
      </c>
      <c r="E419" s="214">
        <v>2.99</v>
      </c>
      <c r="F419" s="216">
        <v>0.4</v>
      </c>
      <c r="G419" s="214">
        <v>1.79</v>
      </c>
      <c r="H419" s="97">
        <v>1</v>
      </c>
      <c r="I419" s="185">
        <f>C419*E419</f>
        <v>0</v>
      </c>
      <c r="J419" s="185">
        <f>C419*G419</f>
        <v>0</v>
      </c>
    </row>
    <row r="420" spans="1:10" s="65" customFormat="1" ht="12.75">
      <c r="A420"/>
      <c r="B420" t="s">
        <v>496</v>
      </c>
      <c r="C420" s="52"/>
      <c r="D420" t="s">
        <v>497</v>
      </c>
      <c r="E420" s="214">
        <v>12</v>
      </c>
      <c r="F420" s="207" t="s">
        <v>40</v>
      </c>
      <c r="G420" s="214">
        <v>12</v>
      </c>
      <c r="H420" s="97">
        <v>1</v>
      </c>
      <c r="I420" s="185">
        <f>C420*E420</f>
        <v>0</v>
      </c>
      <c r="J420" s="185">
        <f>C420*G420</f>
        <v>0</v>
      </c>
    </row>
    <row r="421" spans="1:10" s="67" customFormat="1" ht="12.75">
      <c r="A421" t="s">
        <v>168</v>
      </c>
      <c r="B421"/>
      <c r="C421" s="52"/>
      <c r="D421"/>
      <c r="E421" s="214"/>
      <c r="F421" s="207"/>
      <c r="G421" s="214"/>
      <c r="H421" s="97"/>
      <c r="I421" s="185"/>
      <c r="J421" s="185"/>
    </row>
    <row r="422" spans="1:10" s="65" customFormat="1" ht="12.75">
      <c r="A422"/>
      <c r="B422" t="s">
        <v>498</v>
      </c>
      <c r="C422" s="52"/>
      <c r="D422" t="s">
        <v>499</v>
      </c>
      <c r="E422" s="214">
        <v>2.99</v>
      </c>
      <c r="F422" s="216">
        <v>0.4</v>
      </c>
      <c r="G422" s="214">
        <v>1.79</v>
      </c>
      <c r="H422" s="97">
        <v>1</v>
      </c>
      <c r="I422" s="185">
        <f>C422*E422</f>
        <v>0</v>
      </c>
      <c r="J422" s="185">
        <f>C422*G422</f>
        <v>0</v>
      </c>
    </row>
    <row r="423" spans="1:10" ht="12.75">
      <c r="A423"/>
      <c r="B423" t="s">
        <v>500</v>
      </c>
      <c r="C423" s="52"/>
      <c r="D423" t="s">
        <v>501</v>
      </c>
      <c r="E423" s="214">
        <v>4.99</v>
      </c>
      <c r="F423" s="216">
        <v>0.4</v>
      </c>
      <c r="G423" s="214">
        <v>2.99</v>
      </c>
      <c r="H423" s="97">
        <v>1</v>
      </c>
      <c r="I423" s="185">
        <f>C423*E423</f>
        <v>0</v>
      </c>
      <c r="J423" s="185">
        <f>C423*G423</f>
        <v>0</v>
      </c>
    </row>
    <row r="424" spans="1:10" ht="12.75">
      <c r="A424" t="s">
        <v>169</v>
      </c>
      <c r="B424"/>
      <c r="C424" s="52"/>
      <c r="D424"/>
      <c r="E424" s="214"/>
      <c r="F424" s="207"/>
      <c r="G424" s="214"/>
      <c r="H424" s="97"/>
      <c r="I424" s="185"/>
      <c r="J424" s="185"/>
    </row>
    <row r="425" spans="1:10" ht="12.75">
      <c r="A425"/>
      <c r="B425" t="s">
        <v>502</v>
      </c>
      <c r="C425" s="52"/>
      <c r="D425" t="s">
        <v>503</v>
      </c>
      <c r="E425" s="214">
        <v>2.99</v>
      </c>
      <c r="F425" s="216">
        <v>0.4</v>
      </c>
      <c r="G425" s="214">
        <v>1.79</v>
      </c>
      <c r="H425" s="97">
        <v>1</v>
      </c>
      <c r="I425" s="185">
        <f>C425*E425</f>
        <v>0</v>
      </c>
      <c r="J425" s="185">
        <f>C425*G425</f>
        <v>0</v>
      </c>
    </row>
    <row r="426" spans="1:10" ht="12.75">
      <c r="A426" t="s">
        <v>170</v>
      </c>
      <c r="B426"/>
      <c r="C426" s="52"/>
      <c r="D426"/>
      <c r="E426" s="214"/>
      <c r="F426" s="207"/>
      <c r="G426" s="214"/>
      <c r="H426" s="97"/>
      <c r="I426" s="185"/>
      <c r="J426" s="185"/>
    </row>
    <row r="427" spans="1:10" ht="12.75">
      <c r="A427"/>
      <c r="B427" t="s">
        <v>504</v>
      </c>
      <c r="C427" s="52"/>
      <c r="D427" t="s">
        <v>505</v>
      </c>
      <c r="E427" s="214">
        <v>2.99</v>
      </c>
      <c r="F427" s="216">
        <v>0.4</v>
      </c>
      <c r="G427" s="214">
        <v>1.79</v>
      </c>
      <c r="H427" s="97">
        <v>1</v>
      </c>
      <c r="I427" s="185">
        <f>C427*E427</f>
        <v>0</v>
      </c>
      <c r="J427" s="185">
        <f>C427*G427</f>
        <v>0</v>
      </c>
    </row>
    <row r="428" spans="1:10" ht="12.75">
      <c r="A428" t="s">
        <v>171</v>
      </c>
      <c r="B428"/>
      <c r="C428" s="52"/>
      <c r="D428"/>
      <c r="E428" s="214"/>
      <c r="F428" s="207"/>
      <c r="G428" s="214"/>
      <c r="H428" s="97"/>
      <c r="I428" s="185"/>
      <c r="J428" s="185"/>
    </row>
    <row r="429" spans="1:10" s="65" customFormat="1" ht="12.75">
      <c r="A429"/>
      <c r="B429" t="s">
        <v>506</v>
      </c>
      <c r="C429" s="52"/>
      <c r="D429" t="s">
        <v>507</v>
      </c>
      <c r="E429" s="214">
        <v>2.99</v>
      </c>
      <c r="F429" s="216">
        <v>0.4</v>
      </c>
      <c r="G429" s="214">
        <v>1.79</v>
      </c>
      <c r="H429" s="97">
        <v>1</v>
      </c>
      <c r="I429" s="185">
        <f>C429*E429</f>
        <v>0</v>
      </c>
      <c r="J429" s="185">
        <f>C429*G429</f>
        <v>0</v>
      </c>
    </row>
    <row r="430" spans="1:10" s="65" customFormat="1" ht="12.75">
      <c r="A430" t="s">
        <v>172</v>
      </c>
      <c r="B430"/>
      <c r="C430" s="52"/>
      <c r="D430"/>
      <c r="E430" s="214"/>
      <c r="F430" s="207"/>
      <c r="G430" s="214"/>
      <c r="H430" s="97"/>
      <c r="I430" s="185"/>
      <c r="J430" s="185"/>
    </row>
    <row r="431" spans="1:10" s="65" customFormat="1" ht="12.75">
      <c r="A431"/>
      <c r="B431" t="s">
        <v>508</v>
      </c>
      <c r="C431" s="52"/>
      <c r="D431" t="s">
        <v>509</v>
      </c>
      <c r="E431" s="214">
        <v>2.99</v>
      </c>
      <c r="F431" s="216">
        <v>0.4</v>
      </c>
      <c r="G431" s="214">
        <v>1.79</v>
      </c>
      <c r="H431" s="97">
        <v>1</v>
      </c>
      <c r="I431" s="185">
        <f>C431*E431</f>
        <v>0</v>
      </c>
      <c r="J431" s="185">
        <f>C431*G431</f>
        <v>0</v>
      </c>
    </row>
    <row r="432" spans="1:12" s="67" customFormat="1" ht="12.75">
      <c r="A432" t="s">
        <v>181</v>
      </c>
      <c r="B432"/>
      <c r="C432" s="52"/>
      <c r="D432"/>
      <c r="E432" s="214"/>
      <c r="F432" s="207"/>
      <c r="G432" s="214"/>
      <c r="H432" s="97"/>
      <c r="I432" s="185"/>
      <c r="J432" s="185"/>
      <c r="L432" s="102"/>
    </row>
    <row r="433" spans="1:10" s="65" customFormat="1" ht="12.75">
      <c r="A433"/>
      <c r="B433" t="s">
        <v>538</v>
      </c>
      <c r="C433" s="52"/>
      <c r="D433" t="s">
        <v>539</v>
      </c>
      <c r="E433" s="214">
        <v>2.99</v>
      </c>
      <c r="F433" s="216">
        <v>0.4</v>
      </c>
      <c r="G433" s="214">
        <v>1.79</v>
      </c>
      <c r="H433" s="97">
        <v>1</v>
      </c>
      <c r="I433" s="185">
        <f>C433*E433</f>
        <v>0</v>
      </c>
      <c r="J433" s="185">
        <f>C433*G433</f>
        <v>0</v>
      </c>
    </row>
    <row r="434" spans="1:12" s="67" customFormat="1" ht="12.75">
      <c r="A434"/>
      <c r="B434" s="44" t="s">
        <v>262</v>
      </c>
      <c r="C434" s="51"/>
      <c r="D434" s="44"/>
      <c r="E434" s="50"/>
      <c r="F434" s="154"/>
      <c r="G434" s="50"/>
      <c r="H434" s="95"/>
      <c r="I434" s="184"/>
      <c r="J434" s="184"/>
      <c r="L434" s="102"/>
    </row>
    <row r="435" spans="1:10" ht="12.75">
      <c r="A435" t="s">
        <v>149</v>
      </c>
      <c r="C435" s="52"/>
      <c r="E435" s="214"/>
      <c r="F435" s="207"/>
      <c r="G435" s="214"/>
      <c r="H435" s="97"/>
      <c r="I435" s="185"/>
      <c r="J435" s="185"/>
    </row>
    <row r="436" spans="1:13" s="65" customFormat="1" ht="12.75">
      <c r="A436"/>
      <c r="B436" t="s">
        <v>472</v>
      </c>
      <c r="C436" s="52"/>
      <c r="D436" t="s">
        <v>473</v>
      </c>
      <c r="E436" s="214">
        <v>3.99</v>
      </c>
      <c r="F436" s="216">
        <v>0.4</v>
      </c>
      <c r="G436" s="214">
        <v>2.39</v>
      </c>
      <c r="H436" s="97">
        <v>1</v>
      </c>
      <c r="I436" s="185">
        <f>C436*E436</f>
        <v>0</v>
      </c>
      <c r="J436" s="185">
        <f>C436*G436</f>
        <v>0</v>
      </c>
      <c r="L436" s="67"/>
      <c r="M436" s="67"/>
    </row>
    <row r="437" spans="1:10" s="67" customFormat="1" ht="12.75">
      <c r="A437"/>
      <c r="B437" t="s">
        <v>2376</v>
      </c>
      <c r="C437" s="52"/>
      <c r="D437" t="s">
        <v>2377</v>
      </c>
      <c r="E437" s="214">
        <v>12</v>
      </c>
      <c r="F437" s="207" t="s">
        <v>40</v>
      </c>
      <c r="G437" s="214">
        <v>12</v>
      </c>
      <c r="H437" s="97">
        <v>1</v>
      </c>
      <c r="I437" s="185">
        <f>C437*E437</f>
        <v>0</v>
      </c>
      <c r="J437" s="185">
        <f>C437*G437</f>
        <v>0</v>
      </c>
    </row>
    <row r="438" spans="1:12" s="67" customFormat="1" ht="12.75">
      <c r="A438" t="s">
        <v>173</v>
      </c>
      <c r="B438"/>
      <c r="C438" s="52"/>
      <c r="D438"/>
      <c r="E438" s="214"/>
      <c r="F438" s="207"/>
      <c r="G438" s="214"/>
      <c r="H438" s="97"/>
      <c r="I438" s="185"/>
      <c r="J438" s="185"/>
      <c r="L438" s="102"/>
    </row>
    <row r="439" spans="1:12" s="67" customFormat="1" ht="12.75">
      <c r="A439"/>
      <c r="B439" t="s">
        <v>510</v>
      </c>
      <c r="C439" s="52"/>
      <c r="D439" t="s">
        <v>511</v>
      </c>
      <c r="E439" s="214">
        <v>2.99</v>
      </c>
      <c r="F439" s="216">
        <v>0.4</v>
      </c>
      <c r="G439" s="214">
        <v>1.79</v>
      </c>
      <c r="H439" s="97">
        <v>1</v>
      </c>
      <c r="I439" s="185">
        <f>C439*E439</f>
        <v>0</v>
      </c>
      <c r="J439" s="185">
        <f>C439*G439</f>
        <v>0</v>
      </c>
      <c r="L439" s="102"/>
    </row>
    <row r="440" spans="1:10" s="65" customFormat="1" ht="12.75">
      <c r="A440"/>
      <c r="B440" t="s">
        <v>512</v>
      </c>
      <c r="C440" s="52"/>
      <c r="D440" t="s">
        <v>513</v>
      </c>
      <c r="E440" s="214">
        <v>12</v>
      </c>
      <c r="F440" s="207" t="s">
        <v>40</v>
      </c>
      <c r="G440" s="214">
        <v>12</v>
      </c>
      <c r="H440" s="97">
        <v>1</v>
      </c>
      <c r="I440" s="185">
        <f>C440*E440</f>
        <v>0</v>
      </c>
      <c r="J440" s="185">
        <f>C440*G440</f>
        <v>0</v>
      </c>
    </row>
    <row r="441" spans="1:10" s="65" customFormat="1" ht="12.75">
      <c r="A441" t="s">
        <v>174</v>
      </c>
      <c r="B441"/>
      <c r="C441" s="52"/>
      <c r="D441"/>
      <c r="E441" s="214"/>
      <c r="F441" s="207"/>
      <c r="G441" s="214"/>
      <c r="H441" s="97"/>
      <c r="I441" s="185"/>
      <c r="J441" s="185"/>
    </row>
    <row r="442" spans="1:10" s="65" customFormat="1" ht="12.75">
      <c r="A442"/>
      <c r="B442" t="s">
        <v>514</v>
      </c>
      <c r="C442" s="52"/>
      <c r="D442" t="s">
        <v>515</v>
      </c>
      <c r="E442" s="214">
        <v>2.99</v>
      </c>
      <c r="F442" s="216">
        <v>0.4</v>
      </c>
      <c r="G442" s="214">
        <v>1.79</v>
      </c>
      <c r="H442" s="97">
        <v>1</v>
      </c>
      <c r="I442" s="185">
        <f>C442*E442</f>
        <v>0</v>
      </c>
      <c r="J442" s="185">
        <f>C442*G442</f>
        <v>0</v>
      </c>
    </row>
    <row r="443" spans="1:10" s="65" customFormat="1" ht="12.75">
      <c r="A443"/>
      <c r="B443" t="s">
        <v>516</v>
      </c>
      <c r="C443" s="52"/>
      <c r="D443" t="s">
        <v>517</v>
      </c>
      <c r="E443" s="214">
        <v>2.99</v>
      </c>
      <c r="F443" s="216">
        <v>0.4</v>
      </c>
      <c r="G443" s="214">
        <v>1.79</v>
      </c>
      <c r="H443" s="97">
        <v>1</v>
      </c>
      <c r="I443" s="185">
        <f>C443*E443</f>
        <v>0</v>
      </c>
      <c r="J443" s="185">
        <f>C443*G443</f>
        <v>0</v>
      </c>
    </row>
    <row r="444" spans="1:10" s="65" customFormat="1" ht="12.75">
      <c r="A444" t="s">
        <v>175</v>
      </c>
      <c r="B444"/>
      <c r="C444" s="52"/>
      <c r="D444"/>
      <c r="E444" s="214"/>
      <c r="F444" s="207"/>
      <c r="G444" s="214"/>
      <c r="H444" s="97"/>
      <c r="I444" s="185"/>
      <c r="J444" s="185"/>
    </row>
    <row r="445" spans="1:10" s="65" customFormat="1" ht="12.75">
      <c r="A445"/>
      <c r="B445" t="s">
        <v>518</v>
      </c>
      <c r="C445" s="52"/>
      <c r="D445" t="s">
        <v>519</v>
      </c>
      <c r="E445" s="214">
        <v>2.99</v>
      </c>
      <c r="F445" s="216">
        <v>0.4</v>
      </c>
      <c r="G445" s="214">
        <v>1.79</v>
      </c>
      <c r="H445" s="97">
        <v>1</v>
      </c>
      <c r="I445" s="185">
        <f>C445*E445</f>
        <v>0</v>
      </c>
      <c r="J445" s="185">
        <f>C445*G445</f>
        <v>0</v>
      </c>
    </row>
    <row r="446" spans="1:10" s="65" customFormat="1" ht="12.75">
      <c r="A446"/>
      <c r="B446" t="s">
        <v>520</v>
      </c>
      <c r="C446" s="52"/>
      <c r="D446" t="s">
        <v>521</v>
      </c>
      <c r="E446" s="214">
        <v>2.99</v>
      </c>
      <c r="F446" s="216">
        <v>0.4</v>
      </c>
      <c r="G446" s="214">
        <v>1.79</v>
      </c>
      <c r="H446" s="97">
        <v>1</v>
      </c>
      <c r="I446" s="185">
        <f>C446*E446</f>
        <v>0</v>
      </c>
      <c r="J446" s="185">
        <f>C446*G446</f>
        <v>0</v>
      </c>
    </row>
    <row r="447" spans="1:12" s="67" customFormat="1" ht="12.75">
      <c r="A447" t="s">
        <v>176</v>
      </c>
      <c r="B447"/>
      <c r="C447" s="52"/>
      <c r="D447"/>
      <c r="E447" s="214"/>
      <c r="F447" s="207"/>
      <c r="G447" s="214"/>
      <c r="H447" s="97"/>
      <c r="I447" s="185"/>
      <c r="J447" s="185"/>
      <c r="L447" s="102"/>
    </row>
    <row r="448" spans="1:12" s="67" customFormat="1" ht="12.75">
      <c r="A448"/>
      <c r="B448" t="s">
        <v>522</v>
      </c>
      <c r="C448" s="52"/>
      <c r="D448" t="s">
        <v>523</v>
      </c>
      <c r="E448" s="214">
        <v>3.99</v>
      </c>
      <c r="F448" s="216">
        <v>0.4</v>
      </c>
      <c r="G448" s="214">
        <v>2.39</v>
      </c>
      <c r="H448" s="97">
        <v>1</v>
      </c>
      <c r="I448" s="185">
        <f>C448*E448</f>
        <v>0</v>
      </c>
      <c r="J448" s="185">
        <f>C448*G448</f>
        <v>0</v>
      </c>
      <c r="L448" s="102"/>
    </row>
    <row r="449" spans="1:12" s="67" customFormat="1" ht="12.75">
      <c r="A449"/>
      <c r="B449" s="44" t="s">
        <v>263</v>
      </c>
      <c r="C449" s="51"/>
      <c r="D449" s="44"/>
      <c r="E449" s="50"/>
      <c r="F449" s="154"/>
      <c r="G449" s="50"/>
      <c r="H449" s="95"/>
      <c r="I449" s="184"/>
      <c r="J449" s="184"/>
      <c r="L449" s="102"/>
    </row>
    <row r="450" spans="1:13" s="65" customFormat="1" ht="12.75">
      <c r="A450" t="s">
        <v>150</v>
      </c>
      <c r="B450"/>
      <c r="C450" s="52"/>
      <c r="D450"/>
      <c r="E450" s="214"/>
      <c r="F450" s="207"/>
      <c r="G450" s="214"/>
      <c r="H450" s="97"/>
      <c r="I450" s="185"/>
      <c r="J450" s="185"/>
      <c r="L450" s="67"/>
      <c r="M450" s="67"/>
    </row>
    <row r="451" spans="1:10" ht="12.75">
      <c r="A451"/>
      <c r="B451" t="s">
        <v>474</v>
      </c>
      <c r="C451" s="52"/>
      <c r="D451" t="s">
        <v>475</v>
      </c>
      <c r="E451" s="214">
        <v>2.99</v>
      </c>
      <c r="F451" s="216">
        <v>0.4</v>
      </c>
      <c r="G451" s="214">
        <v>1.79</v>
      </c>
      <c r="H451" s="97">
        <v>1</v>
      </c>
      <c r="I451" s="185">
        <f>C451*E451</f>
        <v>0</v>
      </c>
      <c r="J451" s="185">
        <f>C451*G451</f>
        <v>0</v>
      </c>
    </row>
    <row r="452" spans="1:10" s="67" customFormat="1" ht="12.75">
      <c r="A452"/>
      <c r="B452" t="s">
        <v>2378</v>
      </c>
      <c r="C452" s="52"/>
      <c r="D452" t="s">
        <v>2379</v>
      </c>
      <c r="E452" s="214">
        <v>12</v>
      </c>
      <c r="F452" s="207" t="s">
        <v>40</v>
      </c>
      <c r="G452" s="214">
        <v>12</v>
      </c>
      <c r="H452" s="97">
        <v>1</v>
      </c>
      <c r="I452" s="185">
        <f>C452*E452</f>
        <v>0</v>
      </c>
      <c r="J452" s="185">
        <f>C452*G452</f>
        <v>0</v>
      </c>
    </row>
    <row r="453" spans="1:12" s="67" customFormat="1" ht="12.75">
      <c r="A453" t="s">
        <v>177</v>
      </c>
      <c r="B453"/>
      <c r="C453" s="52"/>
      <c r="D453"/>
      <c r="E453" s="214"/>
      <c r="F453" s="207"/>
      <c r="G453" s="214"/>
      <c r="H453" s="97"/>
      <c r="I453" s="185"/>
      <c r="J453" s="185"/>
      <c r="L453" s="102"/>
    </row>
    <row r="454" spans="1:12" s="67" customFormat="1" ht="12.75">
      <c r="A454"/>
      <c r="B454" t="s">
        <v>524</v>
      </c>
      <c r="C454" s="52"/>
      <c r="D454" t="s">
        <v>525</v>
      </c>
      <c r="E454" s="214">
        <v>4.99</v>
      </c>
      <c r="F454" s="216">
        <v>0.4</v>
      </c>
      <c r="G454" s="214">
        <v>2.99</v>
      </c>
      <c r="H454" s="97">
        <v>1</v>
      </c>
      <c r="I454" s="185">
        <f>C454*E454</f>
        <v>0</v>
      </c>
      <c r="J454" s="185">
        <f>C454*G454</f>
        <v>0</v>
      </c>
      <c r="L454" s="102"/>
    </row>
    <row r="455" spans="1:12" s="67" customFormat="1" ht="12.75">
      <c r="A455"/>
      <c r="B455" t="s">
        <v>526</v>
      </c>
      <c r="C455" s="52"/>
      <c r="D455" t="s">
        <v>527</v>
      </c>
      <c r="E455" s="214">
        <v>2.99</v>
      </c>
      <c r="F455" s="216">
        <v>0.4</v>
      </c>
      <c r="G455" s="214">
        <v>1.79</v>
      </c>
      <c r="H455" s="97">
        <v>1</v>
      </c>
      <c r="I455" s="185">
        <f>C455*E455</f>
        <v>0</v>
      </c>
      <c r="J455" s="185">
        <f>C455*G455</f>
        <v>0</v>
      </c>
      <c r="L455" s="102"/>
    </row>
    <row r="456" spans="1:12" s="67" customFormat="1" ht="12.75">
      <c r="A456"/>
      <c r="B456" t="s">
        <v>528</v>
      </c>
      <c r="C456" s="52"/>
      <c r="D456" t="s">
        <v>529</v>
      </c>
      <c r="E456" s="214">
        <v>12</v>
      </c>
      <c r="F456" s="207" t="s">
        <v>40</v>
      </c>
      <c r="G456" s="214">
        <v>12</v>
      </c>
      <c r="H456" s="97">
        <v>1</v>
      </c>
      <c r="I456" s="185">
        <f>C456*E456</f>
        <v>0</v>
      </c>
      <c r="J456" s="185">
        <f>C456*G456</f>
        <v>0</v>
      </c>
      <c r="L456" s="102"/>
    </row>
    <row r="457" spans="1:12" s="67" customFormat="1" ht="12.75">
      <c r="A457" t="s">
        <v>178</v>
      </c>
      <c r="B457"/>
      <c r="C457" s="52"/>
      <c r="D457"/>
      <c r="E457" s="214"/>
      <c r="F457" s="207"/>
      <c r="G457" s="214"/>
      <c r="H457" s="97"/>
      <c r="I457" s="185"/>
      <c r="J457" s="185"/>
      <c r="L457" s="102"/>
    </row>
    <row r="458" spans="1:12" s="67" customFormat="1" ht="12.75">
      <c r="A458"/>
      <c r="B458" t="s">
        <v>530</v>
      </c>
      <c r="C458" s="52"/>
      <c r="D458" t="s">
        <v>531</v>
      </c>
      <c r="E458" s="214">
        <v>2.99</v>
      </c>
      <c r="F458" s="216">
        <v>0.4</v>
      </c>
      <c r="G458" s="214">
        <v>1.79</v>
      </c>
      <c r="H458" s="97">
        <v>1</v>
      </c>
      <c r="I458" s="185">
        <f>C458*E458</f>
        <v>0</v>
      </c>
      <c r="J458" s="185">
        <f>C458*G458</f>
        <v>0</v>
      </c>
      <c r="L458" s="102"/>
    </row>
    <row r="459" spans="1:12" s="67" customFormat="1" ht="12.75">
      <c r="A459" t="s">
        <v>179</v>
      </c>
      <c r="B459"/>
      <c r="C459" s="52"/>
      <c r="D459"/>
      <c r="E459" s="214"/>
      <c r="F459" s="207"/>
      <c r="G459" s="214"/>
      <c r="H459" s="97"/>
      <c r="I459" s="185"/>
      <c r="J459" s="185"/>
      <c r="L459" s="102"/>
    </row>
    <row r="460" spans="1:12" s="67" customFormat="1" ht="12.75">
      <c r="A460"/>
      <c r="B460" t="s">
        <v>532</v>
      </c>
      <c r="C460" s="52"/>
      <c r="D460" t="s">
        <v>533</v>
      </c>
      <c r="E460" s="214">
        <v>2.99</v>
      </c>
      <c r="F460" s="216">
        <v>0.4</v>
      </c>
      <c r="G460" s="214">
        <v>1.79</v>
      </c>
      <c r="H460" s="97">
        <v>1</v>
      </c>
      <c r="I460" s="185">
        <f>C460*E460</f>
        <v>0</v>
      </c>
      <c r="J460" s="185">
        <f>C460*G460</f>
        <v>0</v>
      </c>
      <c r="L460" s="102"/>
    </row>
    <row r="461" spans="1:10" s="100" customFormat="1" ht="12.75">
      <c r="A461"/>
      <c r="B461" t="s">
        <v>534</v>
      </c>
      <c r="C461" s="52"/>
      <c r="D461" t="s">
        <v>535</v>
      </c>
      <c r="E461" s="214">
        <v>2.99</v>
      </c>
      <c r="F461" s="216">
        <v>0.4</v>
      </c>
      <c r="G461" s="214">
        <v>1.79</v>
      </c>
      <c r="H461" s="97">
        <v>1</v>
      </c>
      <c r="I461" s="185">
        <f>C461*E461</f>
        <v>0</v>
      </c>
      <c r="J461" s="185">
        <f>C461*G461</f>
        <v>0</v>
      </c>
    </row>
    <row r="462" spans="1:10" s="100" customFormat="1" ht="12.75">
      <c r="A462"/>
      <c r="B462" s="44" t="s">
        <v>238</v>
      </c>
      <c r="C462" s="51"/>
      <c r="D462" s="44"/>
      <c r="E462" s="50"/>
      <c r="F462" s="154"/>
      <c r="G462" s="50"/>
      <c r="H462" s="95"/>
      <c r="I462" s="184"/>
      <c r="J462" s="184"/>
    </row>
    <row r="463" spans="1:10" s="100" customFormat="1" ht="12.75">
      <c r="A463" t="s">
        <v>192</v>
      </c>
      <c r="B463"/>
      <c r="C463" s="52"/>
      <c r="D463"/>
      <c r="E463" s="214"/>
      <c r="F463" s="207"/>
      <c r="G463" s="214"/>
      <c r="H463" s="97"/>
      <c r="I463" s="185"/>
      <c r="J463" s="185"/>
    </row>
    <row r="464" spans="2:10" s="65" customFormat="1" ht="12.75">
      <c r="B464" s="65" t="s">
        <v>536</v>
      </c>
      <c r="C464" s="88"/>
      <c r="D464" s="65" t="s">
        <v>537</v>
      </c>
      <c r="E464" s="190">
        <v>22.99</v>
      </c>
      <c r="F464" s="218">
        <v>0.5</v>
      </c>
      <c r="G464" s="190">
        <v>11.49</v>
      </c>
      <c r="H464" s="96">
        <v>3</v>
      </c>
      <c r="I464" s="190">
        <f>C464*E464</f>
        <v>0</v>
      </c>
      <c r="J464" s="190">
        <f>C464*G464</f>
        <v>0</v>
      </c>
    </row>
    <row r="465" spans="1:10" s="65" customFormat="1" ht="12.75">
      <c r="A465" t="s">
        <v>182</v>
      </c>
      <c r="B465"/>
      <c r="C465" s="52"/>
      <c r="D465"/>
      <c r="E465" s="214"/>
      <c r="F465" s="207"/>
      <c r="G465" s="214"/>
      <c r="H465" s="97"/>
      <c r="I465" s="185"/>
      <c r="J465" s="185"/>
    </row>
    <row r="466" spans="1:10" s="67" customFormat="1" ht="12.75">
      <c r="A466" s="65"/>
      <c r="B466" s="65" t="s">
        <v>540</v>
      </c>
      <c r="C466" s="88"/>
      <c r="D466" s="65" t="s">
        <v>541</v>
      </c>
      <c r="E466" s="190">
        <v>24.99</v>
      </c>
      <c r="F466" s="218">
        <v>0.5</v>
      </c>
      <c r="G466" s="190">
        <v>12.49</v>
      </c>
      <c r="H466" s="96">
        <v>3</v>
      </c>
      <c r="I466" s="190">
        <f>C466*E466</f>
        <v>0</v>
      </c>
      <c r="J466" s="190">
        <f>C466*G466</f>
        <v>0</v>
      </c>
    </row>
    <row r="467" spans="1:10" ht="12.75">
      <c r="A467" t="s">
        <v>183</v>
      </c>
      <c r="B467"/>
      <c r="C467" s="52"/>
      <c r="D467"/>
      <c r="E467" s="214"/>
      <c r="F467" s="207"/>
      <c r="G467" s="214"/>
      <c r="H467" s="97"/>
      <c r="I467" s="185"/>
      <c r="J467" s="185"/>
    </row>
    <row r="468" spans="2:10" s="65" customFormat="1" ht="12.75">
      <c r="B468" s="65" t="s">
        <v>542</v>
      </c>
      <c r="C468" s="88"/>
      <c r="D468" s="65" t="s">
        <v>543</v>
      </c>
      <c r="E468" s="190">
        <v>22.99</v>
      </c>
      <c r="F468" s="218">
        <v>0.5</v>
      </c>
      <c r="G468" s="190">
        <v>11.49</v>
      </c>
      <c r="H468" s="96">
        <v>3</v>
      </c>
      <c r="I468" s="190">
        <f>C468*E468</f>
        <v>0</v>
      </c>
      <c r="J468" s="190">
        <f>C468*G468</f>
        <v>0</v>
      </c>
    </row>
    <row r="469" spans="1:10" s="65" customFormat="1" ht="12.75">
      <c r="A469" t="s">
        <v>184</v>
      </c>
      <c r="B469"/>
      <c r="C469" s="52"/>
      <c r="D469"/>
      <c r="E469" s="214"/>
      <c r="F469" s="207"/>
      <c r="G469" s="214"/>
      <c r="H469" s="97"/>
      <c r="I469" s="185"/>
      <c r="J469" s="185"/>
    </row>
    <row r="470" spans="1:12" s="67" customFormat="1" ht="12.75">
      <c r="A470" s="65"/>
      <c r="B470" s="65" t="s">
        <v>544</v>
      </c>
      <c r="C470" s="88"/>
      <c r="D470" s="65" t="s">
        <v>545</v>
      </c>
      <c r="E470" s="190">
        <v>14.99</v>
      </c>
      <c r="F470" s="218">
        <v>0.5</v>
      </c>
      <c r="G470" s="190">
        <v>7.49</v>
      </c>
      <c r="H470" s="96">
        <v>3</v>
      </c>
      <c r="I470" s="190">
        <f>C470*E470</f>
        <v>0</v>
      </c>
      <c r="J470" s="190">
        <f>C470*G470</f>
        <v>0</v>
      </c>
      <c r="L470" s="102"/>
    </row>
    <row r="471" spans="1:12" s="67" customFormat="1" ht="12.75">
      <c r="A471" t="s">
        <v>185</v>
      </c>
      <c r="B471"/>
      <c r="C471" s="52"/>
      <c r="D471"/>
      <c r="E471" s="214"/>
      <c r="F471" s="207"/>
      <c r="G471" s="214"/>
      <c r="H471" s="97"/>
      <c r="I471" s="185"/>
      <c r="J471" s="185"/>
      <c r="L471" s="102"/>
    </row>
    <row r="472" spans="1:12" s="67" customFormat="1" ht="12.75">
      <c r="A472" s="65"/>
      <c r="B472" s="65" t="s">
        <v>546</v>
      </c>
      <c r="C472" s="88"/>
      <c r="D472" s="65" t="s">
        <v>547</v>
      </c>
      <c r="E472" s="190">
        <v>14.99</v>
      </c>
      <c r="F472" s="218">
        <v>0.5</v>
      </c>
      <c r="G472" s="190">
        <v>7.49</v>
      </c>
      <c r="H472" s="96">
        <v>3</v>
      </c>
      <c r="I472" s="190">
        <f>C472*E472</f>
        <v>0</v>
      </c>
      <c r="J472" s="190">
        <f>C472*G472</f>
        <v>0</v>
      </c>
      <c r="L472" s="102"/>
    </row>
    <row r="473" spans="1:12" s="67" customFormat="1" ht="12.75">
      <c r="A473" s="65"/>
      <c r="B473" s="65" t="s">
        <v>548</v>
      </c>
      <c r="C473" s="88"/>
      <c r="D473" s="65" t="s">
        <v>549</v>
      </c>
      <c r="E473" s="190">
        <v>16.99</v>
      </c>
      <c r="F473" s="218">
        <v>0.5</v>
      </c>
      <c r="G473" s="190">
        <v>8.49</v>
      </c>
      <c r="H473" s="96">
        <v>3</v>
      </c>
      <c r="I473" s="190">
        <f>C473*E473</f>
        <v>0</v>
      </c>
      <c r="J473" s="190">
        <f>C473*G473</f>
        <v>0</v>
      </c>
      <c r="L473" s="102"/>
    </row>
    <row r="474" spans="1:12" s="67" customFormat="1" ht="12.75">
      <c r="A474" t="s">
        <v>186</v>
      </c>
      <c r="B474"/>
      <c r="C474" s="52"/>
      <c r="D474"/>
      <c r="E474" s="214"/>
      <c r="F474" s="207"/>
      <c r="G474" s="214"/>
      <c r="H474" s="97"/>
      <c r="I474" s="185"/>
      <c r="J474" s="185"/>
      <c r="L474" s="102"/>
    </row>
    <row r="475" spans="1:12" s="67" customFormat="1" ht="12.75">
      <c r="A475" s="65"/>
      <c r="B475" s="65" t="s">
        <v>550</v>
      </c>
      <c r="C475" s="88"/>
      <c r="D475" s="65" t="s">
        <v>551</v>
      </c>
      <c r="E475" s="190">
        <v>14.99</v>
      </c>
      <c r="F475" s="218">
        <v>0.5</v>
      </c>
      <c r="G475" s="190">
        <v>7.49</v>
      </c>
      <c r="H475" s="96">
        <v>3</v>
      </c>
      <c r="I475" s="190">
        <f>C475*E475</f>
        <v>0</v>
      </c>
      <c r="J475" s="190">
        <f>C475*G475</f>
        <v>0</v>
      </c>
      <c r="L475" s="102"/>
    </row>
    <row r="476" spans="1:10" s="67" customFormat="1" ht="12.75">
      <c r="A476" s="65"/>
      <c r="B476" s="65" t="s">
        <v>552</v>
      </c>
      <c r="C476" s="88"/>
      <c r="D476" s="65" t="s">
        <v>553</v>
      </c>
      <c r="E476" s="190">
        <v>16.99</v>
      </c>
      <c r="F476" s="218">
        <v>0.5</v>
      </c>
      <c r="G476" s="190">
        <v>8.49</v>
      </c>
      <c r="H476" s="96">
        <v>3</v>
      </c>
      <c r="I476" s="190">
        <f>C476*E476</f>
        <v>0</v>
      </c>
      <c r="J476" s="190">
        <f>C476*G476</f>
        <v>0</v>
      </c>
    </row>
    <row r="477" spans="1:10" s="67" customFormat="1" ht="12.75">
      <c r="A477" t="s">
        <v>187</v>
      </c>
      <c r="B477"/>
      <c r="C477" s="52"/>
      <c r="D477"/>
      <c r="E477" s="214"/>
      <c r="F477" s="207"/>
      <c r="G477" s="214"/>
      <c r="H477" s="97"/>
      <c r="I477" s="185"/>
      <c r="J477" s="185"/>
    </row>
    <row r="478" spans="1:10" s="65" customFormat="1" ht="12.75">
      <c r="A478"/>
      <c r="B478" t="s">
        <v>554</v>
      </c>
      <c r="C478" s="52"/>
      <c r="D478" t="s">
        <v>555</v>
      </c>
      <c r="E478" s="214">
        <v>24.99</v>
      </c>
      <c r="F478" s="216">
        <v>0.4</v>
      </c>
      <c r="G478" s="214">
        <v>14.99</v>
      </c>
      <c r="H478" s="97">
        <v>3</v>
      </c>
      <c r="I478" s="185">
        <f>C478*E478</f>
        <v>0</v>
      </c>
      <c r="J478" s="185">
        <f>C478*G478</f>
        <v>0</v>
      </c>
    </row>
    <row r="479" spans="1:10" s="100" customFormat="1" ht="12.75">
      <c r="A479"/>
      <c r="B479" t="s">
        <v>556</v>
      </c>
      <c r="C479" s="52"/>
      <c r="D479" t="s">
        <v>557</v>
      </c>
      <c r="E479" s="214">
        <v>14.99</v>
      </c>
      <c r="F479" s="216">
        <v>0.4</v>
      </c>
      <c r="G479" s="214">
        <v>8.99</v>
      </c>
      <c r="H479" s="97">
        <v>3</v>
      </c>
      <c r="I479" s="185">
        <f>C479*E479</f>
        <v>0</v>
      </c>
      <c r="J479" s="185">
        <f>C479*G479</f>
        <v>0</v>
      </c>
    </row>
    <row r="480" spans="1:10" s="65" customFormat="1" ht="12.75">
      <c r="A480"/>
      <c r="B480" t="s">
        <v>558</v>
      </c>
      <c r="C480" s="52"/>
      <c r="D480" t="s">
        <v>559</v>
      </c>
      <c r="E480" s="214">
        <v>14.99</v>
      </c>
      <c r="F480" s="216">
        <v>0.4</v>
      </c>
      <c r="G480" s="214">
        <v>8.99</v>
      </c>
      <c r="H480" s="97">
        <v>3</v>
      </c>
      <c r="I480" s="185">
        <f>C480*E480</f>
        <v>0</v>
      </c>
      <c r="J480" s="185">
        <f>C480*G480</f>
        <v>0</v>
      </c>
    </row>
    <row r="481" spans="1:10" s="67" customFormat="1" ht="12.75">
      <c r="A481"/>
      <c r="B481" t="s">
        <v>560</v>
      </c>
      <c r="C481" s="52"/>
      <c r="D481" t="s">
        <v>561</v>
      </c>
      <c r="E481" s="214">
        <v>39.99</v>
      </c>
      <c r="F481" s="216">
        <v>0.4</v>
      </c>
      <c r="G481" s="214">
        <v>23.99</v>
      </c>
      <c r="H481" s="97">
        <v>3</v>
      </c>
      <c r="I481" s="185">
        <f>C481*E481</f>
        <v>0</v>
      </c>
      <c r="J481" s="185">
        <f>C481*G481</f>
        <v>0</v>
      </c>
    </row>
    <row r="482" spans="1:10" s="67" customFormat="1" ht="12.75">
      <c r="A482" t="s">
        <v>188</v>
      </c>
      <c r="B482"/>
      <c r="C482" s="52"/>
      <c r="D482"/>
      <c r="E482" s="214"/>
      <c r="F482" s="207"/>
      <c r="G482" s="214"/>
      <c r="H482" s="97"/>
      <c r="I482" s="185"/>
      <c r="J482" s="185"/>
    </row>
    <row r="483" spans="1:10" s="67" customFormat="1" ht="12.75">
      <c r="A483"/>
      <c r="B483" t="s">
        <v>562</v>
      </c>
      <c r="C483" s="52"/>
      <c r="D483" t="s">
        <v>563</v>
      </c>
      <c r="E483" s="214">
        <v>14.99</v>
      </c>
      <c r="F483" s="216">
        <v>0.4</v>
      </c>
      <c r="G483" s="214">
        <v>8.99</v>
      </c>
      <c r="H483" s="97">
        <v>3</v>
      </c>
      <c r="I483" s="185">
        <f>C483*E483</f>
        <v>0</v>
      </c>
      <c r="J483" s="185">
        <f>C483*G483</f>
        <v>0</v>
      </c>
    </row>
    <row r="484" spans="1:10" s="67" customFormat="1" ht="12.75">
      <c r="A484"/>
      <c r="B484" t="s">
        <v>564</v>
      </c>
      <c r="C484" s="52"/>
      <c r="D484" t="s">
        <v>565</v>
      </c>
      <c r="E484" s="214">
        <v>24.99</v>
      </c>
      <c r="F484" s="216">
        <v>0.4</v>
      </c>
      <c r="G484" s="214">
        <v>14.99</v>
      </c>
      <c r="H484" s="97">
        <v>3</v>
      </c>
      <c r="I484" s="185">
        <f>C484*E484</f>
        <v>0</v>
      </c>
      <c r="J484" s="185">
        <f>C484*G484</f>
        <v>0</v>
      </c>
    </row>
    <row r="485" spans="1:10" s="67" customFormat="1" ht="12.75">
      <c r="A485" t="s">
        <v>189</v>
      </c>
      <c r="B485"/>
      <c r="C485" s="52"/>
      <c r="D485"/>
      <c r="E485" s="214"/>
      <c r="F485" s="207"/>
      <c r="G485" s="214"/>
      <c r="H485" s="97"/>
      <c r="I485" s="185"/>
      <c r="J485" s="185"/>
    </row>
    <row r="486" spans="1:10" ht="12.75">
      <c r="A486"/>
      <c r="B486" t="s">
        <v>566</v>
      </c>
      <c r="C486" s="52"/>
      <c r="D486" t="s">
        <v>567</v>
      </c>
      <c r="E486" s="214">
        <v>29.99</v>
      </c>
      <c r="F486" s="216">
        <v>0.4</v>
      </c>
      <c r="G486" s="214">
        <v>17.99</v>
      </c>
      <c r="H486" s="97">
        <v>3</v>
      </c>
      <c r="I486" s="185">
        <f>C486*E486</f>
        <v>0</v>
      </c>
      <c r="J486" s="185">
        <f>C486*G486</f>
        <v>0</v>
      </c>
    </row>
    <row r="487" spans="1:10" s="67" customFormat="1" ht="12.75">
      <c r="A487"/>
      <c r="B487" t="s">
        <v>568</v>
      </c>
      <c r="C487" s="52"/>
      <c r="D487" t="s">
        <v>569</v>
      </c>
      <c r="E487" s="214">
        <v>29.99</v>
      </c>
      <c r="F487" s="216">
        <v>0.4</v>
      </c>
      <c r="G487" s="214">
        <v>17.99</v>
      </c>
      <c r="H487" s="97">
        <v>3</v>
      </c>
      <c r="I487" s="185">
        <f>C487*E487</f>
        <v>0</v>
      </c>
      <c r="J487" s="185">
        <f>C487*G487</f>
        <v>0</v>
      </c>
    </row>
    <row r="488" spans="1:10" s="67" customFormat="1" ht="12.75">
      <c r="A488" t="s">
        <v>190</v>
      </c>
      <c r="B488"/>
      <c r="C488" s="52"/>
      <c r="D488"/>
      <c r="E488" s="214"/>
      <c r="F488" s="207"/>
      <c r="G488" s="214"/>
      <c r="H488" s="97"/>
      <c r="I488" s="185"/>
      <c r="J488" s="185"/>
    </row>
    <row r="489" spans="1:10" s="67" customFormat="1" ht="12.75">
      <c r="A489"/>
      <c r="B489" t="s">
        <v>570</v>
      </c>
      <c r="C489" s="52"/>
      <c r="D489" t="s">
        <v>571</v>
      </c>
      <c r="E489" s="214">
        <v>29.99</v>
      </c>
      <c r="F489" s="216">
        <v>0.4</v>
      </c>
      <c r="G489" s="214">
        <v>17.99</v>
      </c>
      <c r="H489" s="97">
        <v>3</v>
      </c>
      <c r="I489" s="185">
        <f>C489*E489</f>
        <v>0</v>
      </c>
      <c r="J489" s="185">
        <f>C489*G489</f>
        <v>0</v>
      </c>
    </row>
    <row r="490" spans="1:10" ht="12.75">
      <c r="A490"/>
      <c r="B490" t="s">
        <v>572</v>
      </c>
      <c r="C490" s="52"/>
      <c r="D490" t="s">
        <v>573</v>
      </c>
      <c r="E490" s="214">
        <v>19.99</v>
      </c>
      <c r="F490" s="216">
        <v>0.4</v>
      </c>
      <c r="G490" s="214">
        <v>11.99</v>
      </c>
      <c r="H490" s="97">
        <v>3</v>
      </c>
      <c r="I490" s="185">
        <f>C490*E490</f>
        <v>0</v>
      </c>
      <c r="J490" s="185">
        <f>C490*G490</f>
        <v>0</v>
      </c>
    </row>
    <row r="491" spans="1:10" s="67" customFormat="1" ht="12.75">
      <c r="A491"/>
      <c r="B491" t="s">
        <v>574</v>
      </c>
      <c r="C491" s="52"/>
      <c r="D491" t="s">
        <v>575</v>
      </c>
      <c r="E491" s="214">
        <v>19.99</v>
      </c>
      <c r="F491" s="216">
        <v>0.4</v>
      </c>
      <c r="G491" s="214">
        <v>11.99</v>
      </c>
      <c r="H491" s="97">
        <v>3</v>
      </c>
      <c r="I491" s="185">
        <f>C491*E491</f>
        <v>0</v>
      </c>
      <c r="J491" s="185">
        <f>C491*G491</f>
        <v>0</v>
      </c>
    </row>
    <row r="492" spans="1:10" ht="12.75">
      <c r="A492"/>
      <c r="B492" t="s">
        <v>576</v>
      </c>
      <c r="C492" s="52"/>
      <c r="D492" t="s">
        <v>577</v>
      </c>
      <c r="E492" s="214">
        <v>59.99</v>
      </c>
      <c r="F492" s="216">
        <v>0.4</v>
      </c>
      <c r="G492" s="214">
        <v>35.99</v>
      </c>
      <c r="H492" s="97">
        <v>3</v>
      </c>
      <c r="I492" s="185">
        <f>C492*E492</f>
        <v>0</v>
      </c>
      <c r="J492" s="185">
        <f>C492*G492</f>
        <v>0</v>
      </c>
    </row>
    <row r="493" spans="1:10" s="67" customFormat="1" ht="12.75">
      <c r="A493" t="s">
        <v>191</v>
      </c>
      <c r="B493"/>
      <c r="C493" s="52"/>
      <c r="D493"/>
      <c r="E493" s="214"/>
      <c r="F493" s="207"/>
      <c r="G493" s="214"/>
      <c r="H493" s="97"/>
      <c r="I493" s="185"/>
      <c r="J493" s="185"/>
    </row>
    <row r="494" spans="1:10" s="142" customFormat="1" ht="12.75">
      <c r="A494"/>
      <c r="B494" t="s">
        <v>578</v>
      </c>
      <c r="C494" s="52"/>
      <c r="D494" t="s">
        <v>579</v>
      </c>
      <c r="E494" s="214">
        <v>14.99</v>
      </c>
      <c r="F494" s="216">
        <v>0.4</v>
      </c>
      <c r="G494" s="214">
        <v>8.99</v>
      </c>
      <c r="H494" s="97">
        <v>3</v>
      </c>
      <c r="I494" s="185">
        <f>C494*E494</f>
        <v>0</v>
      </c>
      <c r="J494" s="185">
        <f>C494*G494</f>
        <v>0</v>
      </c>
    </row>
    <row r="495" spans="1:10" s="140" customFormat="1" ht="12.75">
      <c r="A495"/>
      <c r="B495" t="s">
        <v>580</v>
      </c>
      <c r="C495" s="52"/>
      <c r="D495" t="s">
        <v>581</v>
      </c>
      <c r="E495" s="214">
        <v>14.99</v>
      </c>
      <c r="F495" s="216">
        <v>0.4</v>
      </c>
      <c r="G495" s="214">
        <v>8.99</v>
      </c>
      <c r="H495" s="97">
        <v>3</v>
      </c>
      <c r="I495" s="185">
        <f>C495*E495</f>
        <v>0</v>
      </c>
      <c r="J495" s="185">
        <f>C495*G495</f>
        <v>0</v>
      </c>
    </row>
    <row r="496" spans="1:10" s="140" customFormat="1" ht="12.75">
      <c r="A496"/>
      <c r="B496" t="s">
        <v>582</v>
      </c>
      <c r="C496" s="52"/>
      <c r="D496" t="s">
        <v>583</v>
      </c>
      <c r="E496" s="214">
        <v>19.99</v>
      </c>
      <c r="F496" s="216">
        <v>0.4</v>
      </c>
      <c r="G496" s="214">
        <v>11.99</v>
      </c>
      <c r="H496" s="97">
        <v>3</v>
      </c>
      <c r="I496" s="185">
        <f>C496*E496</f>
        <v>0</v>
      </c>
      <c r="J496" s="185">
        <f>C496*G496</f>
        <v>0</v>
      </c>
    </row>
    <row r="497" spans="1:10" s="100" customFormat="1" ht="12.75">
      <c r="A497"/>
      <c r="B497" t="s">
        <v>584</v>
      </c>
      <c r="C497" s="52"/>
      <c r="D497" t="s">
        <v>585</v>
      </c>
      <c r="E497" s="214">
        <v>29.99</v>
      </c>
      <c r="F497" s="216">
        <v>0.4</v>
      </c>
      <c r="G497" s="214">
        <v>17.99</v>
      </c>
      <c r="H497" s="97">
        <v>3</v>
      </c>
      <c r="I497" s="185">
        <f>C497*E497</f>
        <v>0</v>
      </c>
      <c r="J497" s="185">
        <f>C497*G497</f>
        <v>0</v>
      </c>
    </row>
    <row r="498" spans="1:10" s="65" customFormat="1" ht="12.75">
      <c r="A498"/>
      <c r="B498" t="s">
        <v>586</v>
      </c>
      <c r="C498" s="52"/>
      <c r="D498" t="s">
        <v>587</v>
      </c>
      <c r="E498" s="214">
        <v>19.99</v>
      </c>
      <c r="F498" s="216">
        <v>0.4</v>
      </c>
      <c r="G498" s="214">
        <v>11.99</v>
      </c>
      <c r="H498" s="97">
        <v>3</v>
      </c>
      <c r="I498" s="185">
        <f>C498*E498</f>
        <v>0</v>
      </c>
      <c r="J498" s="185">
        <f>C498*G498</f>
        <v>0</v>
      </c>
    </row>
    <row r="499" spans="1:10" s="65" customFormat="1" ht="12.75">
      <c r="A499"/>
      <c r="B499" s="44" t="s">
        <v>244</v>
      </c>
      <c r="C499" s="51"/>
      <c r="D499" s="44"/>
      <c r="E499" s="50"/>
      <c r="F499" s="154"/>
      <c r="G499" s="50"/>
      <c r="H499" s="95"/>
      <c r="I499" s="184"/>
      <c r="J499" s="184"/>
    </row>
    <row r="500" spans="1:10" s="65" customFormat="1" ht="12.75">
      <c r="A500" t="s">
        <v>194</v>
      </c>
      <c r="B500"/>
      <c r="C500" s="52"/>
      <c r="D500"/>
      <c r="E500" s="214"/>
      <c r="F500" s="207"/>
      <c r="G500" s="214"/>
      <c r="H500" s="97"/>
      <c r="I500" s="185"/>
      <c r="J500" s="185"/>
    </row>
    <row r="501" spans="2:10" s="65" customFormat="1" ht="12.75">
      <c r="B501" s="65" t="s">
        <v>2461</v>
      </c>
      <c r="C501" s="88"/>
      <c r="D501" s="65" t="s">
        <v>2462</v>
      </c>
      <c r="E501" s="190">
        <v>2.99</v>
      </c>
      <c r="F501" s="218">
        <v>0.5</v>
      </c>
      <c r="G501" s="190">
        <v>1.49</v>
      </c>
      <c r="H501" s="96">
        <v>1</v>
      </c>
      <c r="I501" s="190">
        <f>C501*E501</f>
        <v>0</v>
      </c>
      <c r="J501" s="190">
        <f>C501*G501</f>
        <v>0</v>
      </c>
    </row>
    <row r="502" spans="1:10" s="65" customFormat="1" ht="12.75">
      <c r="A502" t="s">
        <v>195</v>
      </c>
      <c r="B502"/>
      <c r="C502" s="52"/>
      <c r="D502"/>
      <c r="E502" s="214"/>
      <c r="F502" s="207"/>
      <c r="G502" s="214"/>
      <c r="H502" s="97"/>
      <c r="I502" s="185"/>
      <c r="J502" s="185"/>
    </row>
    <row r="503" spans="1:10" s="67" customFormat="1" ht="12.75">
      <c r="A503"/>
      <c r="B503" t="s">
        <v>2463</v>
      </c>
      <c r="C503" s="52"/>
      <c r="D503" t="s">
        <v>2464</v>
      </c>
      <c r="E503" s="214">
        <v>2.99</v>
      </c>
      <c r="F503" s="216">
        <v>0.4</v>
      </c>
      <c r="G503" s="214">
        <v>1.79</v>
      </c>
      <c r="H503" s="97">
        <v>1</v>
      </c>
      <c r="I503" s="185">
        <f>C503*E503</f>
        <v>0</v>
      </c>
      <c r="J503" s="185">
        <f>C503*G503</f>
        <v>0</v>
      </c>
    </row>
    <row r="504" spans="1:10" ht="12.75">
      <c r="A504"/>
      <c r="B504" t="s">
        <v>2465</v>
      </c>
      <c r="C504" s="52"/>
      <c r="D504" t="s">
        <v>2466</v>
      </c>
      <c r="E504" s="214">
        <v>2.99</v>
      </c>
      <c r="F504" s="216">
        <v>0.4</v>
      </c>
      <c r="G504" s="214">
        <v>1.79</v>
      </c>
      <c r="H504" s="97">
        <v>1</v>
      </c>
      <c r="I504" s="185">
        <f>C504*E504</f>
        <v>0</v>
      </c>
      <c r="J504" s="185">
        <f>C504*G504</f>
        <v>0</v>
      </c>
    </row>
    <row r="505" spans="1:10" s="67" customFormat="1" ht="12.75">
      <c r="A505"/>
      <c r="B505" t="s">
        <v>2467</v>
      </c>
      <c r="C505" s="52"/>
      <c r="D505" t="s">
        <v>2468</v>
      </c>
      <c r="E505" s="214">
        <v>2.99</v>
      </c>
      <c r="F505" s="216">
        <v>0.4</v>
      </c>
      <c r="G505" s="214">
        <v>1.79</v>
      </c>
      <c r="H505" s="97">
        <v>1</v>
      </c>
      <c r="I505" s="185">
        <f>C505*E505</f>
        <v>0</v>
      </c>
      <c r="J505" s="185">
        <f>C505*G505</f>
        <v>0</v>
      </c>
    </row>
    <row r="506" spans="1:10" ht="12.75">
      <c r="A506"/>
      <c r="B506" t="s">
        <v>2469</v>
      </c>
      <c r="C506" s="52"/>
      <c r="D506" t="s">
        <v>2470</v>
      </c>
      <c r="E506" s="214">
        <v>12.99</v>
      </c>
      <c r="F506" s="216">
        <v>0.4</v>
      </c>
      <c r="G506" s="214">
        <v>7.79</v>
      </c>
      <c r="H506" s="97">
        <v>3</v>
      </c>
      <c r="I506" s="185">
        <f>C506*E506</f>
        <v>0</v>
      </c>
      <c r="J506" s="185">
        <f>C506*G506</f>
        <v>0</v>
      </c>
    </row>
    <row r="507" spans="1:10" s="67" customFormat="1" ht="12.75">
      <c r="A507" t="s">
        <v>196</v>
      </c>
      <c r="B507"/>
      <c r="C507" s="52"/>
      <c r="D507"/>
      <c r="E507" s="214"/>
      <c r="F507" s="207"/>
      <c r="G507" s="214"/>
      <c r="H507" s="97"/>
      <c r="I507" s="185"/>
      <c r="J507" s="185"/>
    </row>
    <row r="508" spans="1:10" s="100" customFormat="1" ht="12.75">
      <c r="A508"/>
      <c r="B508" t="s">
        <v>2471</v>
      </c>
      <c r="C508" s="52"/>
      <c r="D508" t="s">
        <v>2472</v>
      </c>
      <c r="E508" s="214">
        <v>2.99</v>
      </c>
      <c r="F508" s="216">
        <v>0.4</v>
      </c>
      <c r="G508" s="214">
        <v>1.79</v>
      </c>
      <c r="H508" s="97">
        <v>1</v>
      </c>
      <c r="I508" s="185">
        <f>C508*E508</f>
        <v>0</v>
      </c>
      <c r="J508" s="185">
        <f>C508*G508</f>
        <v>0</v>
      </c>
    </row>
    <row r="509" spans="1:10" s="100" customFormat="1" ht="12.75">
      <c r="A509"/>
      <c r="B509" t="s">
        <v>2473</v>
      </c>
      <c r="C509" s="52"/>
      <c r="D509" t="s">
        <v>2474</v>
      </c>
      <c r="E509" s="214">
        <v>12.99</v>
      </c>
      <c r="F509" s="216">
        <v>0.4</v>
      </c>
      <c r="G509" s="214">
        <v>7.79</v>
      </c>
      <c r="H509" s="97">
        <v>3</v>
      </c>
      <c r="I509" s="185">
        <f>C509*E509</f>
        <v>0</v>
      </c>
      <c r="J509" s="185">
        <f>C509*G509</f>
        <v>0</v>
      </c>
    </row>
    <row r="510" spans="1:10" s="67" customFormat="1" ht="12.75">
      <c r="A510"/>
      <c r="B510" s="44" t="s">
        <v>48</v>
      </c>
      <c r="C510" s="51"/>
      <c r="D510" s="44"/>
      <c r="E510" s="50"/>
      <c r="F510" s="154"/>
      <c r="G510" s="50"/>
      <c r="H510" s="95"/>
      <c r="I510" s="184"/>
      <c r="J510" s="184"/>
    </row>
    <row r="511" spans="1:10" ht="12.75">
      <c r="A511" t="s">
        <v>288</v>
      </c>
      <c r="B511"/>
      <c r="C511" s="52"/>
      <c r="D511"/>
      <c r="E511" s="214"/>
      <c r="F511" s="207"/>
      <c r="G511" s="214"/>
      <c r="H511" s="97"/>
      <c r="I511" s="185"/>
      <c r="J511" s="185"/>
    </row>
    <row r="512" spans="1:10" s="67" customFormat="1" ht="12.75">
      <c r="A512" s="65"/>
      <c r="B512" s="65" t="s">
        <v>2418</v>
      </c>
      <c r="C512" s="88"/>
      <c r="D512" s="65" t="s">
        <v>4335</v>
      </c>
      <c r="E512" s="190">
        <v>11.96</v>
      </c>
      <c r="F512" s="218">
        <v>0.75</v>
      </c>
      <c r="G512" s="190">
        <v>2.99</v>
      </c>
      <c r="H512" s="96">
        <v>0</v>
      </c>
      <c r="I512" s="125">
        <f>C512*E512</f>
        <v>0</v>
      </c>
      <c r="J512" s="208">
        <f>IF(C512=0,0,IF(C512&lt;3,(C512*G512),(G512*2)+(C512-2)*(E512*(1-0.5))))</f>
        <v>0</v>
      </c>
    </row>
    <row r="513" spans="1:10" ht="12.75">
      <c r="A513"/>
      <c r="B513" t="s">
        <v>2419</v>
      </c>
      <c r="C513" s="52"/>
      <c r="D513" t="s">
        <v>2420</v>
      </c>
      <c r="E513" s="214">
        <v>2.99</v>
      </c>
      <c r="F513" s="216">
        <v>0.4</v>
      </c>
      <c r="G513" s="214">
        <v>1.79</v>
      </c>
      <c r="H513" s="97">
        <v>1</v>
      </c>
      <c r="I513" s="185">
        <f>C513*E513</f>
        <v>0</v>
      </c>
      <c r="J513" s="185">
        <f>C513*G513</f>
        <v>0</v>
      </c>
    </row>
    <row r="514" spans="1:10" ht="12.75">
      <c r="A514"/>
      <c r="B514" t="s">
        <v>2421</v>
      </c>
      <c r="C514" s="52"/>
      <c r="D514" t="s">
        <v>2422</v>
      </c>
      <c r="E514" s="214">
        <v>2.99</v>
      </c>
      <c r="F514" s="216">
        <v>0.4</v>
      </c>
      <c r="G514" s="214">
        <v>1.79</v>
      </c>
      <c r="H514" s="97">
        <v>1</v>
      </c>
      <c r="I514" s="185">
        <f>C514*E514</f>
        <v>0</v>
      </c>
      <c r="J514" s="185">
        <f>C514*G514</f>
        <v>0</v>
      </c>
    </row>
    <row r="515" spans="1:10" ht="12.75">
      <c r="A515" t="s">
        <v>197</v>
      </c>
      <c r="B515"/>
      <c r="C515" s="52"/>
      <c r="D515"/>
      <c r="E515" s="214"/>
      <c r="F515" s="207"/>
      <c r="G515" s="214"/>
      <c r="H515" s="97"/>
      <c r="I515" s="185"/>
      <c r="J515" s="185"/>
    </row>
    <row r="516" spans="1:10" ht="12.75">
      <c r="A516"/>
      <c r="B516" t="s">
        <v>2423</v>
      </c>
      <c r="C516" s="52"/>
      <c r="D516" t="s">
        <v>2424</v>
      </c>
      <c r="E516" s="214">
        <v>2.99</v>
      </c>
      <c r="F516" s="216">
        <v>0.4</v>
      </c>
      <c r="G516" s="214">
        <v>1.79</v>
      </c>
      <c r="H516" s="97">
        <v>1</v>
      </c>
      <c r="I516" s="185">
        <f>C516*E516</f>
        <v>0</v>
      </c>
      <c r="J516" s="185">
        <f>C516*G516</f>
        <v>0</v>
      </c>
    </row>
    <row r="517" spans="1:10" ht="12.75">
      <c r="A517"/>
      <c r="B517" t="s">
        <v>2425</v>
      </c>
      <c r="C517" s="52"/>
      <c r="D517" t="s">
        <v>2426</v>
      </c>
      <c r="E517" s="214">
        <v>2.99</v>
      </c>
      <c r="F517" s="216">
        <v>0.4</v>
      </c>
      <c r="G517" s="214">
        <v>1.79</v>
      </c>
      <c r="H517" s="97">
        <v>1</v>
      </c>
      <c r="I517" s="185">
        <f>C517*E517</f>
        <v>0</v>
      </c>
      <c r="J517" s="185">
        <f>C517*G517</f>
        <v>0</v>
      </c>
    </row>
    <row r="518" spans="1:10" s="65" customFormat="1" ht="12.75">
      <c r="A518" t="s">
        <v>289</v>
      </c>
      <c r="B518"/>
      <c r="C518" s="52"/>
      <c r="D518"/>
      <c r="E518" s="214"/>
      <c r="F518" s="207"/>
      <c r="G518" s="214"/>
      <c r="H518" s="97"/>
      <c r="I518" s="185"/>
      <c r="J518" s="185"/>
    </row>
    <row r="519" spans="1:10" s="65" customFormat="1" ht="12.75">
      <c r="A519"/>
      <c r="B519" t="s">
        <v>2427</v>
      </c>
      <c r="C519" s="52"/>
      <c r="D519" t="s">
        <v>2428</v>
      </c>
      <c r="E519" s="214">
        <v>14.99</v>
      </c>
      <c r="F519" s="216">
        <v>0.4</v>
      </c>
      <c r="G519" s="214">
        <v>8.99</v>
      </c>
      <c r="H519" s="97">
        <v>3</v>
      </c>
      <c r="I519" s="185">
        <f>C519*E519</f>
        <v>0</v>
      </c>
      <c r="J519" s="185">
        <f>C519*G519</f>
        <v>0</v>
      </c>
    </row>
    <row r="520" spans="1:10" s="65" customFormat="1" ht="12.75">
      <c r="A520"/>
      <c r="B520" t="s">
        <v>2429</v>
      </c>
      <c r="C520" s="52"/>
      <c r="D520" t="s">
        <v>2430</v>
      </c>
      <c r="E520" s="214">
        <v>2.99</v>
      </c>
      <c r="F520" s="216">
        <v>0.4</v>
      </c>
      <c r="G520" s="214">
        <v>1.79</v>
      </c>
      <c r="H520" s="97">
        <v>1</v>
      </c>
      <c r="I520" s="185">
        <f>C520*E520</f>
        <v>0</v>
      </c>
      <c r="J520" s="185">
        <f>C520*G520</f>
        <v>0</v>
      </c>
    </row>
    <row r="521" spans="1:10" s="65" customFormat="1" ht="12.75">
      <c r="A521"/>
      <c r="B521" t="s">
        <v>2431</v>
      </c>
      <c r="C521" s="52"/>
      <c r="D521" t="s">
        <v>2432</v>
      </c>
      <c r="E521" s="214">
        <v>2.99</v>
      </c>
      <c r="F521" s="216">
        <v>0.4</v>
      </c>
      <c r="G521" s="214">
        <v>1.79</v>
      </c>
      <c r="H521" s="97">
        <v>1</v>
      </c>
      <c r="I521" s="185">
        <f>C521*E521</f>
        <v>0</v>
      </c>
      <c r="J521" s="185">
        <f>C521*G521</f>
        <v>0</v>
      </c>
    </row>
    <row r="522" spans="1:10" s="65" customFormat="1" ht="12.75">
      <c r="A522"/>
      <c r="B522" t="s">
        <v>2433</v>
      </c>
      <c r="C522" s="52"/>
      <c r="D522" t="s">
        <v>2434</v>
      </c>
      <c r="E522" s="214">
        <v>24.99</v>
      </c>
      <c r="F522" s="216">
        <v>0.4</v>
      </c>
      <c r="G522" s="214">
        <v>14.99</v>
      </c>
      <c r="H522" s="97">
        <v>3</v>
      </c>
      <c r="I522" s="185">
        <f>C522*E522</f>
        <v>0</v>
      </c>
      <c r="J522" s="185">
        <f>C522*G522</f>
        <v>0</v>
      </c>
    </row>
    <row r="523" spans="1:10" s="65" customFormat="1" ht="12.75">
      <c r="A523" t="s">
        <v>198</v>
      </c>
      <c r="B523"/>
      <c r="C523" s="52"/>
      <c r="D523"/>
      <c r="E523" s="214"/>
      <c r="F523" s="207"/>
      <c r="G523" s="214"/>
      <c r="H523" s="97"/>
      <c r="I523" s="185"/>
      <c r="J523" s="185"/>
    </row>
    <row r="524" spans="1:10" s="65" customFormat="1" ht="12.75">
      <c r="A524"/>
      <c r="B524" t="s">
        <v>2435</v>
      </c>
      <c r="C524" s="52"/>
      <c r="D524" t="s">
        <v>2436</v>
      </c>
      <c r="E524" s="214">
        <v>24.99</v>
      </c>
      <c r="F524" s="216">
        <v>0.4</v>
      </c>
      <c r="G524" s="214">
        <v>14.99</v>
      </c>
      <c r="H524" s="97">
        <v>3</v>
      </c>
      <c r="I524" s="185">
        <f>C524*E524</f>
        <v>0</v>
      </c>
      <c r="J524" s="185">
        <f>C524*G524</f>
        <v>0</v>
      </c>
    </row>
    <row r="525" spans="2:10" s="65" customFormat="1" ht="12.75">
      <c r="B525" s="65" t="s">
        <v>2437</v>
      </c>
      <c r="C525" s="88"/>
      <c r="D525" s="65" t="s">
        <v>2438</v>
      </c>
      <c r="E525" s="190">
        <v>7.99</v>
      </c>
      <c r="F525" s="218">
        <v>0.5</v>
      </c>
      <c r="G525" s="190">
        <v>3.99</v>
      </c>
      <c r="H525" s="96">
        <v>1</v>
      </c>
      <c r="I525" s="190">
        <f>C525*E525</f>
        <v>0</v>
      </c>
      <c r="J525" s="190">
        <f>C525*G525</f>
        <v>0</v>
      </c>
    </row>
    <row r="526" spans="1:10" s="65" customFormat="1" ht="12.75">
      <c r="A526"/>
      <c r="B526" t="s">
        <v>2439</v>
      </c>
      <c r="C526" s="52"/>
      <c r="D526" t="s">
        <v>2440</v>
      </c>
      <c r="E526" s="214">
        <v>10</v>
      </c>
      <c r="F526" s="207" t="s">
        <v>40</v>
      </c>
      <c r="G526" s="214">
        <v>10</v>
      </c>
      <c r="H526" s="97">
        <v>1</v>
      </c>
      <c r="I526" s="185">
        <f>C526*E526</f>
        <v>0</v>
      </c>
      <c r="J526" s="185">
        <f>C526*G526</f>
        <v>0</v>
      </c>
    </row>
    <row r="527" spans="1:10" s="65" customFormat="1" ht="12.75">
      <c r="A527" t="s">
        <v>327</v>
      </c>
      <c r="B527"/>
      <c r="C527" s="52"/>
      <c r="D527"/>
      <c r="E527" s="214"/>
      <c r="F527" s="207"/>
      <c r="G527" s="214"/>
      <c r="H527" s="97"/>
      <c r="I527" s="185"/>
      <c r="J527" s="185"/>
    </row>
    <row r="528" spans="1:10" s="67" customFormat="1" ht="12.75">
      <c r="A528"/>
      <c r="B528" t="s">
        <v>2441</v>
      </c>
      <c r="C528" s="52"/>
      <c r="D528" t="s">
        <v>2442</v>
      </c>
      <c r="E528" s="214">
        <v>2.99</v>
      </c>
      <c r="F528" s="216">
        <v>0.4</v>
      </c>
      <c r="G528" s="214">
        <v>1.79</v>
      </c>
      <c r="H528" s="97">
        <v>1</v>
      </c>
      <c r="I528" s="185">
        <f>C528*E528</f>
        <v>0</v>
      </c>
      <c r="J528" s="185">
        <f>C528*G528</f>
        <v>0</v>
      </c>
    </row>
    <row r="529" spans="1:10" s="67" customFormat="1" ht="12.75">
      <c r="A529"/>
      <c r="B529" t="s">
        <v>2443</v>
      </c>
      <c r="C529" s="52"/>
      <c r="D529" t="s">
        <v>2444</v>
      </c>
      <c r="E529" s="214">
        <v>2.99</v>
      </c>
      <c r="F529" s="216">
        <v>0.4</v>
      </c>
      <c r="G529" s="214">
        <v>1.79</v>
      </c>
      <c r="H529" s="97">
        <v>1</v>
      </c>
      <c r="I529" s="185">
        <f>C529*E529</f>
        <v>0</v>
      </c>
      <c r="J529" s="185">
        <f>C529*G529</f>
        <v>0</v>
      </c>
    </row>
    <row r="530" spans="1:10" ht="12.75">
      <c r="A530"/>
      <c r="B530" t="s">
        <v>2445</v>
      </c>
      <c r="C530" s="52"/>
      <c r="D530" t="s">
        <v>2446</v>
      </c>
      <c r="E530" s="214">
        <v>2.99</v>
      </c>
      <c r="F530" s="216">
        <v>0.4</v>
      </c>
      <c r="G530" s="214">
        <v>1.79</v>
      </c>
      <c r="H530" s="97">
        <v>1</v>
      </c>
      <c r="I530" s="185">
        <f>C530*E530</f>
        <v>0</v>
      </c>
      <c r="J530" s="185">
        <f>C530*G530</f>
        <v>0</v>
      </c>
    </row>
    <row r="531" spans="1:10" s="67" customFormat="1" ht="12.75">
      <c r="A531" t="s">
        <v>78</v>
      </c>
      <c r="B531"/>
      <c r="C531" s="52"/>
      <c r="D531"/>
      <c r="E531" s="214"/>
      <c r="F531" s="207"/>
      <c r="G531" s="214"/>
      <c r="H531" s="97"/>
      <c r="I531" s="185"/>
      <c r="J531" s="185"/>
    </row>
    <row r="532" spans="1:12" s="67" customFormat="1" ht="12.75">
      <c r="A532"/>
      <c r="B532" t="s">
        <v>2447</v>
      </c>
      <c r="C532" s="52"/>
      <c r="D532" t="s">
        <v>2448</v>
      </c>
      <c r="E532" s="214">
        <v>2.99</v>
      </c>
      <c r="F532" s="216">
        <v>0.4</v>
      </c>
      <c r="G532" s="214">
        <v>1.79</v>
      </c>
      <c r="H532" s="97">
        <v>1</v>
      </c>
      <c r="I532" s="185">
        <f>C532*E532</f>
        <v>0</v>
      </c>
      <c r="J532" s="185">
        <f>C532*G532</f>
        <v>0</v>
      </c>
      <c r="L532" s="102"/>
    </row>
    <row r="533" spans="1:13" s="65" customFormat="1" ht="12.75">
      <c r="A533"/>
      <c r="B533" t="s">
        <v>2449</v>
      </c>
      <c r="C533" s="52"/>
      <c r="D533" t="s">
        <v>2450</v>
      </c>
      <c r="E533" s="214">
        <v>2.99</v>
      </c>
      <c r="F533" s="216">
        <v>0.4</v>
      </c>
      <c r="G533" s="214">
        <v>1.79</v>
      </c>
      <c r="H533" s="97">
        <v>1</v>
      </c>
      <c r="I533" s="185">
        <f>C533*E533</f>
        <v>0</v>
      </c>
      <c r="J533" s="185">
        <f>C533*G533</f>
        <v>0</v>
      </c>
      <c r="L533" s="102"/>
      <c r="M533" s="67"/>
    </row>
    <row r="534" spans="1:12" ht="12.75">
      <c r="A534" t="s">
        <v>369</v>
      </c>
      <c r="C534" s="52"/>
      <c r="E534" s="214"/>
      <c r="F534" s="207"/>
      <c r="G534" s="214"/>
      <c r="H534" s="97"/>
      <c r="I534" s="185"/>
      <c r="J534" s="185"/>
      <c r="L534" s="102"/>
    </row>
    <row r="535" spans="1:10" s="65" customFormat="1" ht="12.75">
      <c r="A535"/>
      <c r="B535" t="s">
        <v>2451</v>
      </c>
      <c r="C535" s="52"/>
      <c r="D535" t="s">
        <v>2452</v>
      </c>
      <c r="E535" s="214">
        <v>19.99</v>
      </c>
      <c r="F535" s="216">
        <v>0.4</v>
      </c>
      <c r="G535" s="214">
        <v>11.99</v>
      </c>
      <c r="H535" s="97">
        <v>3</v>
      </c>
      <c r="I535" s="185">
        <f>C535*E535</f>
        <v>0</v>
      </c>
      <c r="J535" s="185">
        <f>C535*G535</f>
        <v>0</v>
      </c>
    </row>
    <row r="536" spans="1:10" s="65" customFormat="1" ht="12.75">
      <c r="A536"/>
      <c r="B536" t="s">
        <v>2453</v>
      </c>
      <c r="C536" s="52"/>
      <c r="D536" t="s">
        <v>2454</v>
      </c>
      <c r="E536" s="214">
        <v>19.99</v>
      </c>
      <c r="F536" s="216">
        <v>0.4</v>
      </c>
      <c r="G536" s="214">
        <v>11.99</v>
      </c>
      <c r="H536" s="97">
        <v>3</v>
      </c>
      <c r="I536" s="185">
        <f>C536*E536</f>
        <v>0</v>
      </c>
      <c r="J536" s="185">
        <f>C536*G536</f>
        <v>0</v>
      </c>
    </row>
    <row r="537" spans="1:10" s="65" customFormat="1" ht="12.75">
      <c r="A537"/>
      <c r="B537" t="s">
        <v>2455</v>
      </c>
      <c r="C537" s="52"/>
      <c r="D537" t="s">
        <v>2456</v>
      </c>
      <c r="E537" s="214">
        <v>19.99</v>
      </c>
      <c r="F537" s="216">
        <v>0.4</v>
      </c>
      <c r="G537" s="214">
        <v>11.99</v>
      </c>
      <c r="H537" s="97">
        <v>3</v>
      </c>
      <c r="I537" s="185">
        <f>C537*E537</f>
        <v>0</v>
      </c>
      <c r="J537" s="185">
        <f>C537*G537</f>
        <v>0</v>
      </c>
    </row>
    <row r="538" spans="1:10" s="65" customFormat="1" ht="12.75">
      <c r="A538"/>
      <c r="B538" t="s">
        <v>2457</v>
      </c>
      <c r="C538" s="52"/>
      <c r="D538" t="s">
        <v>2458</v>
      </c>
      <c r="E538" s="214">
        <v>14.99</v>
      </c>
      <c r="F538" s="216">
        <v>0.4</v>
      </c>
      <c r="G538" s="214">
        <v>8.99</v>
      </c>
      <c r="H538" s="97">
        <v>3</v>
      </c>
      <c r="I538" s="185">
        <f>C538*E538</f>
        <v>0</v>
      </c>
      <c r="J538" s="185">
        <f>C538*G538</f>
        <v>0</v>
      </c>
    </row>
    <row r="539" spans="1:10" s="65" customFormat="1" ht="12.75">
      <c r="A539"/>
      <c r="B539" t="s">
        <v>2459</v>
      </c>
      <c r="C539" s="52"/>
      <c r="D539" t="s">
        <v>2460</v>
      </c>
      <c r="E539" s="214">
        <v>14.99</v>
      </c>
      <c r="F539" s="216">
        <v>0.4</v>
      </c>
      <c r="G539" s="214">
        <v>8.99</v>
      </c>
      <c r="H539" s="97">
        <v>3</v>
      </c>
      <c r="I539" s="185">
        <f>C539*E539</f>
        <v>0</v>
      </c>
      <c r="J539" s="185">
        <f>C539*G539</f>
        <v>0</v>
      </c>
    </row>
    <row r="540" spans="1:10" s="65" customFormat="1" ht="12.75">
      <c r="A540"/>
      <c r="B540" s="44" t="s">
        <v>59</v>
      </c>
      <c r="C540" s="51"/>
      <c r="D540" s="44"/>
      <c r="E540" s="50"/>
      <c r="F540" s="154"/>
      <c r="G540" s="50"/>
      <c r="H540" s="95"/>
      <c r="I540" s="184"/>
      <c r="J540" s="184"/>
    </row>
    <row r="541" spans="1:10" ht="12.75">
      <c r="A541" t="s">
        <v>79</v>
      </c>
      <c r="B541"/>
      <c r="C541" s="52"/>
      <c r="D541"/>
      <c r="E541" s="214"/>
      <c r="F541" s="207"/>
      <c r="G541" s="214"/>
      <c r="H541" s="97"/>
      <c r="I541" s="185"/>
      <c r="J541" s="185"/>
    </row>
    <row r="542" spans="1:10" ht="12.75">
      <c r="A542"/>
      <c r="B542" t="s">
        <v>2475</v>
      </c>
      <c r="C542" s="52"/>
      <c r="D542" t="s">
        <v>2476</v>
      </c>
      <c r="E542" s="214">
        <v>80</v>
      </c>
      <c r="F542" s="216">
        <v>0.32</v>
      </c>
      <c r="G542" s="214">
        <v>54.4</v>
      </c>
      <c r="H542" s="97">
        <v>10</v>
      </c>
      <c r="I542" s="185">
        <f>C542*E542</f>
        <v>0</v>
      </c>
      <c r="J542" s="185">
        <f>C542*G542</f>
        <v>0</v>
      </c>
    </row>
    <row r="543" spans="1:10" s="65" customFormat="1" ht="12.75">
      <c r="A543"/>
      <c r="B543" t="s">
        <v>2477</v>
      </c>
      <c r="C543" s="52"/>
      <c r="D543" t="s">
        <v>2478</v>
      </c>
      <c r="E543" s="214">
        <v>80</v>
      </c>
      <c r="F543" s="216">
        <v>0.32</v>
      </c>
      <c r="G543" s="214">
        <v>54.4</v>
      </c>
      <c r="H543" s="97">
        <v>10</v>
      </c>
      <c r="I543" s="185">
        <f>C543*E543</f>
        <v>0</v>
      </c>
      <c r="J543" s="185">
        <f>C543*G543</f>
        <v>0</v>
      </c>
    </row>
    <row r="544" spans="1:10" s="67" customFormat="1" ht="12.75">
      <c r="A544"/>
      <c r="B544" t="s">
        <v>2479</v>
      </c>
      <c r="C544" s="52"/>
      <c r="D544" t="s">
        <v>2480</v>
      </c>
      <c r="E544" s="214">
        <v>80</v>
      </c>
      <c r="F544" s="216">
        <v>0.32</v>
      </c>
      <c r="G544" s="214">
        <v>54.4</v>
      </c>
      <c r="H544" s="97">
        <v>10</v>
      </c>
      <c r="I544" s="185">
        <f>C544*E544</f>
        <v>0</v>
      </c>
      <c r="J544" s="185">
        <f>C544*G544</f>
        <v>0</v>
      </c>
    </row>
    <row r="545" spans="1:10" s="67" customFormat="1" ht="12.75">
      <c r="A545" t="s">
        <v>252</v>
      </c>
      <c r="B545"/>
      <c r="C545" s="52"/>
      <c r="D545"/>
      <c r="E545" s="214"/>
      <c r="F545" s="207"/>
      <c r="G545" s="214"/>
      <c r="H545" s="97"/>
      <c r="I545" s="185"/>
      <c r="J545" s="185"/>
    </row>
    <row r="546" spans="1:10" s="67" customFormat="1" ht="12.75">
      <c r="A546"/>
      <c r="B546" t="s">
        <v>2481</v>
      </c>
      <c r="C546" s="52"/>
      <c r="D546" t="s">
        <v>2482</v>
      </c>
      <c r="E546" s="214">
        <v>129.99</v>
      </c>
      <c r="F546" s="216">
        <v>0.32</v>
      </c>
      <c r="G546" s="214">
        <v>88.39</v>
      </c>
      <c r="H546" s="97">
        <v>10</v>
      </c>
      <c r="I546" s="185">
        <f>C546*E546</f>
        <v>0</v>
      </c>
      <c r="J546" s="185">
        <f>C546*G546</f>
        <v>0</v>
      </c>
    </row>
    <row r="547" spans="1:10" s="67" customFormat="1" ht="12.75">
      <c r="A547"/>
      <c r="B547" t="s">
        <v>2483</v>
      </c>
      <c r="C547" s="52"/>
      <c r="D547" t="s">
        <v>2484</v>
      </c>
      <c r="E547" s="214">
        <v>129.99</v>
      </c>
      <c r="F547" s="216">
        <v>0.32</v>
      </c>
      <c r="G547" s="214">
        <v>88.39</v>
      </c>
      <c r="H547" s="97">
        <v>10</v>
      </c>
      <c r="I547" s="185">
        <f>C547*E547</f>
        <v>0</v>
      </c>
      <c r="J547" s="185">
        <f>C547*G547</f>
        <v>0</v>
      </c>
    </row>
    <row r="548" spans="1:10" s="67" customFormat="1" ht="12.75">
      <c r="A548"/>
      <c r="B548" t="s">
        <v>2485</v>
      </c>
      <c r="C548" s="52"/>
      <c r="D548" t="s">
        <v>2486</v>
      </c>
      <c r="E548" s="214">
        <v>129.99</v>
      </c>
      <c r="F548" s="216">
        <v>0.32</v>
      </c>
      <c r="G548" s="214">
        <v>88.39</v>
      </c>
      <c r="H548" s="97">
        <v>10</v>
      </c>
      <c r="I548" s="185">
        <f>C548*E548</f>
        <v>0</v>
      </c>
      <c r="J548" s="185">
        <f>C548*G548</f>
        <v>0</v>
      </c>
    </row>
    <row r="549" spans="1:10" s="100" customFormat="1" ht="12.75">
      <c r="A549" t="s">
        <v>253</v>
      </c>
      <c r="B549"/>
      <c r="C549" s="52"/>
      <c r="D549"/>
      <c r="E549" s="214"/>
      <c r="F549" s="207"/>
      <c r="G549" s="214"/>
      <c r="H549" s="97"/>
      <c r="I549" s="185"/>
      <c r="J549" s="185"/>
    </row>
    <row r="550" spans="1:10" s="67" customFormat="1" ht="12.75">
      <c r="A550"/>
      <c r="B550" t="s">
        <v>2487</v>
      </c>
      <c r="C550" s="52"/>
      <c r="D550" t="s">
        <v>2488</v>
      </c>
      <c r="E550" s="214">
        <v>17.5</v>
      </c>
      <c r="F550" s="207" t="s">
        <v>40</v>
      </c>
      <c r="G550" s="214">
        <v>17.5</v>
      </c>
      <c r="H550" s="97">
        <v>10</v>
      </c>
      <c r="I550" s="185">
        <f>C550*E550</f>
        <v>0</v>
      </c>
      <c r="J550" s="185">
        <f>C550*G550</f>
        <v>0</v>
      </c>
    </row>
    <row r="551" spans="1:10" s="100" customFormat="1" ht="12.75">
      <c r="A551"/>
      <c r="B551" t="s">
        <v>2489</v>
      </c>
      <c r="C551" s="52"/>
      <c r="D551" t="s">
        <v>2490</v>
      </c>
      <c r="E551" s="214">
        <v>17.5</v>
      </c>
      <c r="F551" s="207" t="s">
        <v>40</v>
      </c>
      <c r="G551" s="214">
        <v>17.5</v>
      </c>
      <c r="H551" s="97">
        <v>10</v>
      </c>
      <c r="I551" s="185">
        <f>C551*E551</f>
        <v>0</v>
      </c>
      <c r="J551" s="185">
        <f>C551*G551</f>
        <v>0</v>
      </c>
    </row>
    <row r="552" spans="1:10" s="100" customFormat="1" ht="12.75">
      <c r="A552" t="s">
        <v>265</v>
      </c>
      <c r="B552"/>
      <c r="C552" s="52"/>
      <c r="D552"/>
      <c r="E552" s="214"/>
      <c r="F552" s="207"/>
      <c r="G552" s="214"/>
      <c r="H552" s="97"/>
      <c r="I552" s="185"/>
      <c r="J552" s="185"/>
    </row>
    <row r="553" spans="1:10" s="65" customFormat="1" ht="12.75">
      <c r="A553"/>
      <c r="B553" t="s">
        <v>2491</v>
      </c>
      <c r="C553" s="52"/>
      <c r="D553" t="s">
        <v>2492</v>
      </c>
      <c r="E553" s="214">
        <v>37.5</v>
      </c>
      <c r="F553" s="207" t="s">
        <v>40</v>
      </c>
      <c r="G553" s="214">
        <v>37.5</v>
      </c>
      <c r="H553" s="97">
        <v>10</v>
      </c>
      <c r="I553" s="185">
        <f>C553*E553</f>
        <v>0</v>
      </c>
      <c r="J553" s="185">
        <f>C553*G553</f>
        <v>0</v>
      </c>
    </row>
    <row r="554" spans="1:10" s="65" customFormat="1" ht="12.75">
      <c r="A554"/>
      <c r="B554" t="s">
        <v>2493</v>
      </c>
      <c r="C554" s="52"/>
      <c r="D554" t="s">
        <v>2494</v>
      </c>
      <c r="E554" s="214">
        <v>37.5</v>
      </c>
      <c r="F554" s="207" t="s">
        <v>40</v>
      </c>
      <c r="G554" s="214">
        <v>37.5</v>
      </c>
      <c r="H554" s="97">
        <v>10</v>
      </c>
      <c r="I554" s="185">
        <f>C554*E554</f>
        <v>0</v>
      </c>
      <c r="J554" s="185">
        <f>C554*G554</f>
        <v>0</v>
      </c>
    </row>
    <row r="555" spans="1:10" s="65" customFormat="1" ht="12.75">
      <c r="A555" t="s">
        <v>80</v>
      </c>
      <c r="B555"/>
      <c r="C555" s="52"/>
      <c r="D555"/>
      <c r="E555" s="214"/>
      <c r="F555" s="207"/>
      <c r="G555" s="214"/>
      <c r="H555" s="97"/>
      <c r="I555" s="185"/>
      <c r="J555" s="185"/>
    </row>
    <row r="556" spans="1:10" s="65" customFormat="1" ht="12.75">
      <c r="A556"/>
      <c r="B556" t="s">
        <v>2495</v>
      </c>
      <c r="C556" s="52"/>
      <c r="D556" t="s">
        <v>2496</v>
      </c>
      <c r="E556" s="214">
        <v>70</v>
      </c>
      <c r="F556" s="216">
        <v>0.32</v>
      </c>
      <c r="G556" s="214">
        <v>47.6</v>
      </c>
      <c r="H556" s="97">
        <v>10</v>
      </c>
      <c r="I556" s="185">
        <f>C556*E556</f>
        <v>0</v>
      </c>
      <c r="J556" s="185">
        <f>C556*G556</f>
        <v>0</v>
      </c>
    </row>
    <row r="557" spans="1:10" s="67" customFormat="1" ht="12.75">
      <c r="A557"/>
      <c r="B557" t="s">
        <v>2497</v>
      </c>
      <c r="C557" s="52"/>
      <c r="D557" t="s">
        <v>2498</v>
      </c>
      <c r="E557" s="214">
        <v>125</v>
      </c>
      <c r="F557" s="216">
        <v>0.32</v>
      </c>
      <c r="G557" s="214">
        <v>85</v>
      </c>
      <c r="H557" s="97">
        <v>10</v>
      </c>
      <c r="I557" s="185">
        <f>C557*E557</f>
        <v>0</v>
      </c>
      <c r="J557" s="185">
        <f>C557*G557</f>
        <v>0</v>
      </c>
    </row>
    <row r="558" spans="1:10" ht="12.75">
      <c r="A558" s="82" t="s">
        <v>39</v>
      </c>
      <c r="B558" s="44" t="s">
        <v>388</v>
      </c>
      <c r="C558" s="51"/>
      <c r="D558" s="44"/>
      <c r="E558" s="50"/>
      <c r="F558" s="154"/>
      <c r="G558" s="50"/>
      <c r="H558" s="95"/>
      <c r="I558" s="184"/>
      <c r="J558" s="184"/>
    </row>
    <row r="559" spans="1:10" ht="12.75">
      <c r="A559" t="s">
        <v>81</v>
      </c>
      <c r="B559"/>
      <c r="C559" s="52"/>
      <c r="D559"/>
      <c r="E559" s="214"/>
      <c r="F559" s="207"/>
      <c r="G559" s="214"/>
      <c r="H559" s="97"/>
      <c r="I559" s="185"/>
      <c r="J559" s="185"/>
    </row>
    <row r="560" spans="1:10" s="67" customFormat="1" ht="12.75">
      <c r="A560"/>
      <c r="B560" t="s">
        <v>588</v>
      </c>
      <c r="C560" s="52"/>
      <c r="D560" t="s">
        <v>589</v>
      </c>
      <c r="E560" s="214">
        <v>3.99</v>
      </c>
      <c r="F560" s="216">
        <v>0.35</v>
      </c>
      <c r="G560" s="214">
        <v>2.59</v>
      </c>
      <c r="H560" s="97">
        <v>1</v>
      </c>
      <c r="I560" s="185">
        <f>C560*E560</f>
        <v>0</v>
      </c>
      <c r="J560" s="185">
        <f>C560*G560</f>
        <v>0</v>
      </c>
    </row>
    <row r="561" spans="1:10" s="143" customFormat="1" ht="12.75">
      <c r="A561"/>
      <c r="B561" t="s">
        <v>590</v>
      </c>
      <c r="C561" s="52"/>
      <c r="D561" t="s">
        <v>591</v>
      </c>
      <c r="E561" s="214">
        <v>6</v>
      </c>
      <c r="F561" s="207" t="s">
        <v>40</v>
      </c>
      <c r="G561" s="214">
        <v>6</v>
      </c>
      <c r="H561" s="97">
        <v>1</v>
      </c>
      <c r="I561" s="185">
        <f>C561*E561</f>
        <v>0</v>
      </c>
      <c r="J561" s="185">
        <f>C561*G561</f>
        <v>0</v>
      </c>
    </row>
    <row r="562" spans="1:10" s="140" customFormat="1" ht="12.75">
      <c r="A562"/>
      <c r="B562" t="s">
        <v>592</v>
      </c>
      <c r="C562" s="52"/>
      <c r="D562" t="s">
        <v>593</v>
      </c>
      <c r="E562" s="214">
        <v>10</v>
      </c>
      <c r="F562" s="207" t="s">
        <v>40</v>
      </c>
      <c r="G562" s="214">
        <v>10</v>
      </c>
      <c r="H562" s="97">
        <v>1</v>
      </c>
      <c r="I562" s="185">
        <f>C562*E562</f>
        <v>0</v>
      </c>
      <c r="J562" s="185">
        <f>C562*G562</f>
        <v>0</v>
      </c>
    </row>
    <row r="563" spans="1:10" s="140" customFormat="1" ht="12.75">
      <c r="A563"/>
      <c r="B563" t="s">
        <v>594</v>
      </c>
      <c r="C563" s="52"/>
      <c r="D563" t="s">
        <v>595</v>
      </c>
      <c r="E563" s="214">
        <v>21.99</v>
      </c>
      <c r="F563" s="216">
        <v>0.35</v>
      </c>
      <c r="G563" s="214">
        <v>14.29</v>
      </c>
      <c r="H563" s="97">
        <v>3</v>
      </c>
      <c r="I563" s="185">
        <f>C563*E563</f>
        <v>0</v>
      </c>
      <c r="J563" s="185">
        <f>C563*G563</f>
        <v>0</v>
      </c>
    </row>
    <row r="564" spans="1:10" s="140" customFormat="1" ht="12.75">
      <c r="A564"/>
      <c r="B564" t="s">
        <v>596</v>
      </c>
      <c r="C564" s="52"/>
      <c r="D564" t="s">
        <v>597</v>
      </c>
      <c r="E564" s="214">
        <v>3.99</v>
      </c>
      <c r="F564" s="216">
        <v>0.35</v>
      </c>
      <c r="G564" s="214">
        <v>2.59</v>
      </c>
      <c r="H564" s="97">
        <v>1</v>
      </c>
      <c r="I564" s="185">
        <f>C564*E564</f>
        <v>0</v>
      </c>
      <c r="J564" s="185">
        <f>C564*G564</f>
        <v>0</v>
      </c>
    </row>
    <row r="565" spans="1:10" s="140" customFormat="1" ht="12.75">
      <c r="A565" t="s">
        <v>598</v>
      </c>
      <c r="B565"/>
      <c r="C565" s="52"/>
      <c r="D565"/>
      <c r="E565" s="214"/>
      <c r="F565" s="207"/>
      <c r="G565" s="214"/>
      <c r="H565" s="97"/>
      <c r="I565" s="185"/>
      <c r="J565" s="185"/>
    </row>
    <row r="566" spans="1:10" s="140" customFormat="1" ht="12.75">
      <c r="A566" s="65"/>
      <c r="B566" s="65" t="s">
        <v>599</v>
      </c>
      <c r="C566" s="88"/>
      <c r="D566" s="65" t="s">
        <v>600</v>
      </c>
      <c r="E566" s="190">
        <v>3.99</v>
      </c>
      <c r="F566" s="218">
        <v>0.5</v>
      </c>
      <c r="G566" s="190">
        <v>1.99</v>
      </c>
      <c r="H566" s="96">
        <v>1</v>
      </c>
      <c r="I566" s="190">
        <f>C566*E566</f>
        <v>0</v>
      </c>
      <c r="J566" s="190">
        <f>C566*G566</f>
        <v>0</v>
      </c>
    </row>
    <row r="567" spans="1:10" ht="12.75">
      <c r="A567"/>
      <c r="B567" t="s">
        <v>601</v>
      </c>
      <c r="C567" s="52"/>
      <c r="D567" t="s">
        <v>602</v>
      </c>
      <c r="E567" s="214">
        <v>6</v>
      </c>
      <c r="F567" s="207" t="s">
        <v>40</v>
      </c>
      <c r="G567" s="214">
        <v>6</v>
      </c>
      <c r="H567" s="97">
        <v>1</v>
      </c>
      <c r="I567" s="185">
        <f>C567*E567</f>
        <v>0</v>
      </c>
      <c r="J567" s="185">
        <f>C567*G567</f>
        <v>0</v>
      </c>
    </row>
    <row r="568" spans="1:10" s="67" customFormat="1" ht="12.75">
      <c r="A568"/>
      <c r="B568" t="s">
        <v>603</v>
      </c>
      <c r="C568" s="52"/>
      <c r="D568" t="s">
        <v>604</v>
      </c>
      <c r="E568" s="214">
        <v>12</v>
      </c>
      <c r="F568" s="207" t="s">
        <v>40</v>
      </c>
      <c r="G568" s="214">
        <v>12</v>
      </c>
      <c r="H568" s="97">
        <v>1</v>
      </c>
      <c r="I568" s="185">
        <f>C568*E568</f>
        <v>0</v>
      </c>
      <c r="J568" s="185">
        <f>C568*G568</f>
        <v>0</v>
      </c>
    </row>
    <row r="569" spans="1:10" ht="12.75">
      <c r="A569" t="s">
        <v>605</v>
      </c>
      <c r="B569"/>
      <c r="C569" s="52"/>
      <c r="D569"/>
      <c r="E569" s="214"/>
      <c r="F569" s="207"/>
      <c r="G569" s="214"/>
      <c r="H569" s="97"/>
      <c r="I569" s="185"/>
      <c r="J569" s="185"/>
    </row>
    <row r="570" spans="1:10" s="67" customFormat="1" ht="12.75">
      <c r="A570" s="65"/>
      <c r="B570" s="65" t="s">
        <v>606</v>
      </c>
      <c r="C570" s="88"/>
      <c r="D570" s="65" t="s">
        <v>607</v>
      </c>
      <c r="E570" s="190">
        <v>3.99</v>
      </c>
      <c r="F570" s="218">
        <v>0.5</v>
      </c>
      <c r="G570" s="190">
        <v>1.99</v>
      </c>
      <c r="H570" s="96">
        <v>1</v>
      </c>
      <c r="I570" s="190">
        <f>C570*E570</f>
        <v>0</v>
      </c>
      <c r="J570" s="190">
        <f>C570*G570</f>
        <v>0</v>
      </c>
    </row>
    <row r="571" spans="1:10" s="67" customFormat="1" ht="12.75">
      <c r="A571"/>
      <c r="B571" t="s">
        <v>608</v>
      </c>
      <c r="C571" s="52"/>
      <c r="D571" t="s">
        <v>609</v>
      </c>
      <c r="E571" s="214">
        <v>6</v>
      </c>
      <c r="F571" s="207" t="s">
        <v>40</v>
      </c>
      <c r="G571" s="214">
        <v>6</v>
      </c>
      <c r="H571" s="97">
        <v>1</v>
      </c>
      <c r="I571" s="185">
        <f>C571*E571</f>
        <v>0</v>
      </c>
      <c r="J571" s="185">
        <f>C571*G571</f>
        <v>0</v>
      </c>
    </row>
    <row r="572" spans="1:10" ht="12.75">
      <c r="A572" t="s">
        <v>82</v>
      </c>
      <c r="B572"/>
      <c r="C572" s="52"/>
      <c r="D572"/>
      <c r="E572" s="214"/>
      <c r="F572" s="207"/>
      <c r="G572" s="214"/>
      <c r="H572" s="97"/>
      <c r="I572" s="185"/>
      <c r="J572" s="185"/>
    </row>
    <row r="573" spans="1:10" s="67" customFormat="1" ht="12.75">
      <c r="A573"/>
      <c r="B573" t="s">
        <v>610</v>
      </c>
      <c r="C573" s="52"/>
      <c r="D573" t="s">
        <v>611</v>
      </c>
      <c r="E573" s="214">
        <v>3.99</v>
      </c>
      <c r="F573" s="216">
        <v>0.35</v>
      </c>
      <c r="G573" s="214">
        <v>2.59</v>
      </c>
      <c r="H573" s="97">
        <v>1</v>
      </c>
      <c r="I573" s="185">
        <f>C573*E573</f>
        <v>0</v>
      </c>
      <c r="J573" s="185">
        <f>C573*G573</f>
        <v>0</v>
      </c>
    </row>
    <row r="574" spans="1:10" ht="12.75">
      <c r="A574"/>
      <c r="B574" t="s">
        <v>612</v>
      </c>
      <c r="C574" s="52"/>
      <c r="D574" t="s">
        <v>613</v>
      </c>
      <c r="E574" s="214">
        <v>6</v>
      </c>
      <c r="F574" s="207" t="s">
        <v>40</v>
      </c>
      <c r="G574" s="214">
        <v>6</v>
      </c>
      <c r="H574" s="97">
        <v>1</v>
      </c>
      <c r="I574" s="185">
        <f>C574*E574</f>
        <v>0</v>
      </c>
      <c r="J574" s="185">
        <f>C574*G574</f>
        <v>0</v>
      </c>
    </row>
    <row r="575" spans="1:10" s="67" customFormat="1" ht="12.75">
      <c r="A575" t="s">
        <v>83</v>
      </c>
      <c r="B575"/>
      <c r="C575" s="52"/>
      <c r="D575"/>
      <c r="E575" s="214"/>
      <c r="F575" s="207"/>
      <c r="G575" s="214"/>
      <c r="H575" s="97"/>
      <c r="I575" s="185"/>
      <c r="J575" s="185"/>
    </row>
    <row r="576" spans="1:10" s="67" customFormat="1" ht="12.75">
      <c r="A576" s="65"/>
      <c r="B576" s="65" t="s">
        <v>614</v>
      </c>
      <c r="C576" s="88"/>
      <c r="D576" s="65" t="s">
        <v>615</v>
      </c>
      <c r="E576" s="190">
        <v>3.99</v>
      </c>
      <c r="F576" s="218">
        <v>0.5</v>
      </c>
      <c r="G576" s="190">
        <v>1.99</v>
      </c>
      <c r="H576" s="96">
        <v>1</v>
      </c>
      <c r="I576" s="190">
        <f>C576*E576</f>
        <v>0</v>
      </c>
      <c r="J576" s="190">
        <f>C576*G576</f>
        <v>0</v>
      </c>
    </row>
    <row r="577" spans="1:10" s="67" customFormat="1" ht="12.75">
      <c r="A577"/>
      <c r="B577" t="s">
        <v>616</v>
      </c>
      <c r="C577" s="52"/>
      <c r="D577" t="s">
        <v>617</v>
      </c>
      <c r="E577" s="214">
        <v>6</v>
      </c>
      <c r="F577" s="207" t="s">
        <v>40</v>
      </c>
      <c r="G577" s="214">
        <v>6</v>
      </c>
      <c r="H577" s="97">
        <v>1</v>
      </c>
      <c r="I577" s="185">
        <f>C577*E577</f>
        <v>0</v>
      </c>
      <c r="J577" s="185">
        <f>C577*G577</f>
        <v>0</v>
      </c>
    </row>
    <row r="578" spans="1:10" s="67" customFormat="1" ht="12.75">
      <c r="A578" t="s">
        <v>84</v>
      </c>
      <c r="B578"/>
      <c r="C578" s="52"/>
      <c r="D578"/>
      <c r="E578" s="214"/>
      <c r="F578" s="207"/>
      <c r="G578" s="214"/>
      <c r="H578" s="97"/>
      <c r="I578" s="185"/>
      <c r="J578" s="185"/>
    </row>
    <row r="579" spans="1:10" s="67" customFormat="1" ht="12.75">
      <c r="A579" s="65"/>
      <c r="B579" s="65" t="s">
        <v>618</v>
      </c>
      <c r="C579" s="88"/>
      <c r="D579" s="65" t="s">
        <v>619</v>
      </c>
      <c r="E579" s="190">
        <v>4.99</v>
      </c>
      <c r="F579" s="218">
        <v>0.5</v>
      </c>
      <c r="G579" s="190">
        <v>2.49</v>
      </c>
      <c r="H579" s="96">
        <v>1</v>
      </c>
      <c r="I579" s="190">
        <f>C579*E579</f>
        <v>0</v>
      </c>
      <c r="J579" s="190">
        <f>C579*G579</f>
        <v>0</v>
      </c>
    </row>
    <row r="580" spans="1:10" s="67" customFormat="1" ht="12.75">
      <c r="A580"/>
      <c r="B580" t="s">
        <v>620</v>
      </c>
      <c r="C580" s="52"/>
      <c r="D580" t="s">
        <v>621</v>
      </c>
      <c r="E580" s="214">
        <v>6</v>
      </c>
      <c r="F580" s="207" t="s">
        <v>40</v>
      </c>
      <c r="G580" s="214">
        <v>6</v>
      </c>
      <c r="H580" s="97">
        <v>1</v>
      </c>
      <c r="I580" s="185">
        <f>C580*E580</f>
        <v>0</v>
      </c>
      <c r="J580" s="185">
        <f>C580*G580</f>
        <v>0</v>
      </c>
    </row>
    <row r="581" spans="1:10" s="67" customFormat="1" ht="12.75">
      <c r="A581" t="s">
        <v>85</v>
      </c>
      <c r="B581"/>
      <c r="C581" s="52"/>
      <c r="D581"/>
      <c r="E581" s="214"/>
      <c r="F581" s="207"/>
      <c r="G581" s="214"/>
      <c r="H581" s="97"/>
      <c r="I581" s="185"/>
      <c r="J581" s="185"/>
    </row>
    <row r="582" spans="1:10" ht="12.75">
      <c r="A582"/>
      <c r="B582" t="s">
        <v>622</v>
      </c>
      <c r="C582" s="52"/>
      <c r="D582" t="s">
        <v>623</v>
      </c>
      <c r="E582" s="214">
        <v>3.99</v>
      </c>
      <c r="F582" s="216">
        <v>0.35</v>
      </c>
      <c r="G582" s="214">
        <v>2.59</v>
      </c>
      <c r="H582" s="97">
        <v>1</v>
      </c>
      <c r="I582" s="185">
        <f aca="true" t="shared" si="4" ref="I582:I587">C582*E582</f>
        <v>0</v>
      </c>
      <c r="J582" s="185">
        <f aca="true" t="shared" si="5" ref="J582:J587">C582*G582</f>
        <v>0</v>
      </c>
    </row>
    <row r="583" spans="1:10" ht="12.75">
      <c r="A583"/>
      <c r="B583" t="s">
        <v>624</v>
      </c>
      <c r="C583" s="52"/>
      <c r="D583" t="s">
        <v>625</v>
      </c>
      <c r="E583" s="214">
        <v>6</v>
      </c>
      <c r="F583" s="207" t="s">
        <v>40</v>
      </c>
      <c r="G583" s="214">
        <v>6</v>
      </c>
      <c r="H583" s="97">
        <v>1</v>
      </c>
      <c r="I583" s="185">
        <f t="shared" si="4"/>
        <v>0</v>
      </c>
      <c r="J583" s="185">
        <f t="shared" si="5"/>
        <v>0</v>
      </c>
    </row>
    <row r="584" spans="1:10" ht="12.75">
      <c r="A584"/>
      <c r="B584" t="s">
        <v>626</v>
      </c>
      <c r="C584" s="52"/>
      <c r="D584" t="s">
        <v>627</v>
      </c>
      <c r="E584" s="214">
        <v>12</v>
      </c>
      <c r="F584" s="207" t="s">
        <v>40</v>
      </c>
      <c r="G584" s="214">
        <v>12</v>
      </c>
      <c r="H584" s="97">
        <v>1</v>
      </c>
      <c r="I584" s="185">
        <f t="shared" si="4"/>
        <v>0</v>
      </c>
      <c r="J584" s="185">
        <f t="shared" si="5"/>
        <v>0</v>
      </c>
    </row>
    <row r="585" spans="1:10" ht="12.75">
      <c r="A585"/>
      <c r="B585" t="s">
        <v>628</v>
      </c>
      <c r="C585" s="52"/>
      <c r="D585" t="s">
        <v>629</v>
      </c>
      <c r="E585" s="214">
        <v>3.99</v>
      </c>
      <c r="F585" s="216">
        <v>0.35</v>
      </c>
      <c r="G585" s="214">
        <v>2.59</v>
      </c>
      <c r="H585" s="97">
        <v>1</v>
      </c>
      <c r="I585" s="185">
        <f t="shared" si="4"/>
        <v>0</v>
      </c>
      <c r="J585" s="185">
        <f t="shared" si="5"/>
        <v>0</v>
      </c>
    </row>
    <row r="586" spans="1:10" ht="12.75">
      <c r="A586"/>
      <c r="B586" t="s">
        <v>630</v>
      </c>
      <c r="C586" s="52"/>
      <c r="D586" t="s">
        <v>631</v>
      </c>
      <c r="E586" s="214">
        <v>6</v>
      </c>
      <c r="F586" s="207" t="s">
        <v>40</v>
      </c>
      <c r="G586" s="214">
        <v>6</v>
      </c>
      <c r="H586" s="97">
        <v>1</v>
      </c>
      <c r="I586" s="185">
        <f t="shared" si="4"/>
        <v>0</v>
      </c>
      <c r="J586" s="185">
        <f t="shared" si="5"/>
        <v>0</v>
      </c>
    </row>
    <row r="587" spans="1:10" ht="12.75">
      <c r="A587"/>
      <c r="B587" t="s">
        <v>632</v>
      </c>
      <c r="C587" s="52"/>
      <c r="D587" t="s">
        <v>633</v>
      </c>
      <c r="E587" s="214">
        <v>12</v>
      </c>
      <c r="F587" s="207" t="s">
        <v>40</v>
      </c>
      <c r="G587" s="214">
        <v>12</v>
      </c>
      <c r="H587" s="97">
        <v>1</v>
      </c>
      <c r="I587" s="185">
        <f t="shared" si="4"/>
        <v>0</v>
      </c>
      <c r="J587" s="185">
        <f t="shared" si="5"/>
        <v>0</v>
      </c>
    </row>
    <row r="588" spans="1:10" ht="12.75">
      <c r="A588" t="s">
        <v>397</v>
      </c>
      <c r="B588"/>
      <c r="C588" s="52"/>
      <c r="D588"/>
      <c r="E588" s="214"/>
      <c r="F588" s="207"/>
      <c r="G588" s="214"/>
      <c r="H588" s="97"/>
      <c r="I588" s="185"/>
      <c r="J588" s="185"/>
    </row>
    <row r="589" spans="1:10" ht="12.75">
      <c r="A589"/>
      <c r="B589" t="s">
        <v>634</v>
      </c>
      <c r="C589" s="52"/>
      <c r="D589" t="s">
        <v>635</v>
      </c>
      <c r="E589" s="214">
        <v>3.99</v>
      </c>
      <c r="F589" s="216">
        <v>0.35</v>
      </c>
      <c r="G589" s="214">
        <v>2.59</v>
      </c>
      <c r="H589" s="97">
        <v>1</v>
      </c>
      <c r="I589" s="185">
        <f>C589*E589</f>
        <v>0</v>
      </c>
      <c r="J589" s="185">
        <f>C589*G589</f>
        <v>0</v>
      </c>
    </row>
    <row r="590" spans="1:10" ht="12.75">
      <c r="A590"/>
      <c r="B590" t="s">
        <v>636</v>
      </c>
      <c r="C590" s="52"/>
      <c r="D590" t="s">
        <v>637</v>
      </c>
      <c r="E590" s="214">
        <v>6</v>
      </c>
      <c r="F590" s="207" t="s">
        <v>40</v>
      </c>
      <c r="G590" s="214">
        <v>6</v>
      </c>
      <c r="H590" s="97">
        <v>1</v>
      </c>
      <c r="I590" s="185">
        <f>C590*E590</f>
        <v>0</v>
      </c>
      <c r="J590" s="185">
        <f>C590*G590</f>
        <v>0</v>
      </c>
    </row>
    <row r="591" spans="1:10" ht="12.75">
      <c r="A591"/>
      <c r="B591" t="s">
        <v>638</v>
      </c>
      <c r="C591" s="52"/>
      <c r="D591" t="s">
        <v>639</v>
      </c>
      <c r="E591" s="214">
        <v>12</v>
      </c>
      <c r="F591" s="207" t="s">
        <v>40</v>
      </c>
      <c r="G591" s="214">
        <v>12</v>
      </c>
      <c r="H591" s="97">
        <v>1</v>
      </c>
      <c r="I591" s="185">
        <f>C591*E591</f>
        <v>0</v>
      </c>
      <c r="J591" s="185">
        <f>C591*G591</f>
        <v>0</v>
      </c>
    </row>
    <row r="592" spans="1:10" s="65" customFormat="1" ht="12.75">
      <c r="A592"/>
      <c r="B592" t="s">
        <v>640</v>
      </c>
      <c r="C592" s="52"/>
      <c r="D592" t="s">
        <v>641</v>
      </c>
      <c r="E592" s="214">
        <v>17.99</v>
      </c>
      <c r="F592" s="216">
        <v>0.35</v>
      </c>
      <c r="G592" s="214">
        <v>11.69</v>
      </c>
      <c r="H592" s="97">
        <v>3</v>
      </c>
      <c r="I592" s="185">
        <f>C592*E592</f>
        <v>0</v>
      </c>
      <c r="J592" s="185">
        <f>C592*G592</f>
        <v>0</v>
      </c>
    </row>
    <row r="593" spans="1:10" s="65" customFormat="1" ht="12.75">
      <c r="A593"/>
      <c r="B593" t="s">
        <v>642</v>
      </c>
      <c r="C593" s="52"/>
      <c r="D593" t="s">
        <v>643</v>
      </c>
      <c r="E593" s="214">
        <v>69.99</v>
      </c>
      <c r="F593" s="216">
        <v>0.35</v>
      </c>
      <c r="G593" s="214">
        <v>45.49</v>
      </c>
      <c r="H593" s="97">
        <v>3</v>
      </c>
      <c r="I593" s="185">
        <f>C593*E593</f>
        <v>0</v>
      </c>
      <c r="J593" s="185">
        <f>C593*G593</f>
        <v>0</v>
      </c>
    </row>
    <row r="594" spans="1:10" s="67" customFormat="1" ht="12.75">
      <c r="A594" t="s">
        <v>86</v>
      </c>
      <c r="B594"/>
      <c r="C594" s="52"/>
      <c r="D594"/>
      <c r="E594" s="214"/>
      <c r="F594" s="207"/>
      <c r="G594" s="214"/>
      <c r="H594" s="97"/>
      <c r="I594" s="185"/>
      <c r="J594" s="185"/>
    </row>
    <row r="595" spans="1:10" s="65" customFormat="1" ht="12.75">
      <c r="A595"/>
      <c r="B595" t="s">
        <v>644</v>
      </c>
      <c r="C595" s="52"/>
      <c r="D595" t="s">
        <v>645</v>
      </c>
      <c r="E595" s="214">
        <v>3.99</v>
      </c>
      <c r="F595" s="216">
        <v>0.35</v>
      </c>
      <c r="G595" s="214">
        <v>2.59</v>
      </c>
      <c r="H595" s="97">
        <v>1</v>
      </c>
      <c r="I595" s="185">
        <f aca="true" t="shared" si="6" ref="I595:I600">C595*E595</f>
        <v>0</v>
      </c>
      <c r="J595" s="185">
        <f aca="true" t="shared" si="7" ref="J595:J600">C595*G595</f>
        <v>0</v>
      </c>
    </row>
    <row r="596" spans="1:10" s="65" customFormat="1" ht="12.75">
      <c r="A596"/>
      <c r="B596" t="s">
        <v>646</v>
      </c>
      <c r="C596" s="52"/>
      <c r="D596" t="s">
        <v>647</v>
      </c>
      <c r="E596" s="214">
        <v>6</v>
      </c>
      <c r="F596" s="207" t="s">
        <v>40</v>
      </c>
      <c r="G596" s="214">
        <v>6</v>
      </c>
      <c r="H596" s="97">
        <v>1</v>
      </c>
      <c r="I596" s="185">
        <f t="shared" si="6"/>
        <v>0</v>
      </c>
      <c r="J596" s="185">
        <f t="shared" si="7"/>
        <v>0</v>
      </c>
    </row>
    <row r="597" spans="1:10" s="67" customFormat="1" ht="12.75">
      <c r="A597"/>
      <c r="B597" t="s">
        <v>648</v>
      </c>
      <c r="C597" s="52"/>
      <c r="D597" t="s">
        <v>649</v>
      </c>
      <c r="E597" s="214">
        <v>19.99</v>
      </c>
      <c r="F597" s="216">
        <v>0.35</v>
      </c>
      <c r="G597" s="214">
        <v>12.99</v>
      </c>
      <c r="H597" s="97">
        <v>3</v>
      </c>
      <c r="I597" s="185">
        <f t="shared" si="6"/>
        <v>0</v>
      </c>
      <c r="J597" s="185">
        <f t="shared" si="7"/>
        <v>0</v>
      </c>
    </row>
    <row r="598" spans="1:10" ht="12.75">
      <c r="A598"/>
      <c r="B598" t="s">
        <v>650</v>
      </c>
      <c r="C598" s="52"/>
      <c r="D598" t="s">
        <v>651</v>
      </c>
      <c r="E598" s="214">
        <v>19.99</v>
      </c>
      <c r="F598" s="216">
        <v>0.35</v>
      </c>
      <c r="G598" s="214">
        <v>12.99</v>
      </c>
      <c r="H598" s="97">
        <v>3</v>
      </c>
      <c r="I598" s="185">
        <f t="shared" si="6"/>
        <v>0</v>
      </c>
      <c r="J598" s="185">
        <f t="shared" si="7"/>
        <v>0</v>
      </c>
    </row>
    <row r="599" spans="1:10" s="65" customFormat="1" ht="12.75">
      <c r="A599"/>
      <c r="B599" t="s">
        <v>652</v>
      </c>
      <c r="C599" s="52"/>
      <c r="D599" t="s">
        <v>653</v>
      </c>
      <c r="E599" s="214">
        <v>19.99</v>
      </c>
      <c r="F599" s="216">
        <v>0.35</v>
      </c>
      <c r="G599" s="214">
        <v>12.99</v>
      </c>
      <c r="H599" s="97">
        <v>3</v>
      </c>
      <c r="I599" s="185">
        <f t="shared" si="6"/>
        <v>0</v>
      </c>
      <c r="J599" s="185">
        <f t="shared" si="7"/>
        <v>0</v>
      </c>
    </row>
    <row r="600" spans="1:10" s="65" customFormat="1" ht="12.75">
      <c r="A600"/>
      <c r="B600" t="s">
        <v>654</v>
      </c>
      <c r="C600" s="52"/>
      <c r="D600" t="s">
        <v>655</v>
      </c>
      <c r="E600" s="214">
        <v>19.99</v>
      </c>
      <c r="F600" s="216">
        <v>0.35</v>
      </c>
      <c r="G600" s="214">
        <v>12.99</v>
      </c>
      <c r="H600" s="97">
        <v>3</v>
      </c>
      <c r="I600" s="185">
        <f t="shared" si="6"/>
        <v>0</v>
      </c>
      <c r="J600" s="185">
        <f t="shared" si="7"/>
        <v>0</v>
      </c>
    </row>
    <row r="601" spans="1:10" s="65" customFormat="1" ht="12.75">
      <c r="A601" t="s">
        <v>87</v>
      </c>
      <c r="B601"/>
      <c r="C601" s="52"/>
      <c r="D601"/>
      <c r="E601" s="214"/>
      <c r="F601" s="207"/>
      <c r="G601" s="214"/>
      <c r="H601" s="97"/>
      <c r="I601" s="185"/>
      <c r="J601" s="185"/>
    </row>
    <row r="602" spans="1:10" s="100" customFormat="1" ht="12.75">
      <c r="A602"/>
      <c r="B602" t="s">
        <v>656</v>
      </c>
      <c r="C602" s="52"/>
      <c r="D602" t="s">
        <v>657</v>
      </c>
      <c r="E602" s="214">
        <v>3.99</v>
      </c>
      <c r="F602" s="216">
        <v>0.35</v>
      </c>
      <c r="G602" s="214">
        <v>2.59</v>
      </c>
      <c r="H602" s="97">
        <v>1</v>
      </c>
      <c r="I602" s="185">
        <f>C602*E602</f>
        <v>0</v>
      </c>
      <c r="J602" s="185">
        <f>C602*G602</f>
        <v>0</v>
      </c>
    </row>
    <row r="603" spans="1:10" s="65" customFormat="1" ht="12.75">
      <c r="A603"/>
      <c r="B603" t="s">
        <v>658</v>
      </c>
      <c r="C603" s="52"/>
      <c r="D603" t="s">
        <v>659</v>
      </c>
      <c r="E603" s="214">
        <v>6</v>
      </c>
      <c r="F603" s="207" t="s">
        <v>40</v>
      </c>
      <c r="G603" s="214">
        <v>6</v>
      </c>
      <c r="H603" s="97">
        <v>1</v>
      </c>
      <c r="I603" s="185">
        <f>C603*E603</f>
        <v>0</v>
      </c>
      <c r="J603" s="185">
        <f>C603*G603</f>
        <v>0</v>
      </c>
    </row>
    <row r="604" spans="1:10" s="141" customFormat="1" ht="12.75">
      <c r="A604"/>
      <c r="B604" t="s">
        <v>660</v>
      </c>
      <c r="C604" s="52"/>
      <c r="D604" t="s">
        <v>661</v>
      </c>
      <c r="E604" s="214">
        <v>19.99</v>
      </c>
      <c r="F604" s="216">
        <v>0.35</v>
      </c>
      <c r="G604" s="214">
        <v>12.99</v>
      </c>
      <c r="H604" s="97">
        <v>3</v>
      </c>
      <c r="I604" s="185">
        <f>C604*E604</f>
        <v>0</v>
      </c>
      <c r="J604" s="185">
        <f>C604*G604</f>
        <v>0</v>
      </c>
    </row>
    <row r="605" spans="1:10" s="141" customFormat="1" ht="12.75">
      <c r="A605"/>
      <c r="B605" t="s">
        <v>662</v>
      </c>
      <c r="C605" s="52"/>
      <c r="D605" t="s">
        <v>663</v>
      </c>
      <c r="E605" s="214">
        <v>19.99</v>
      </c>
      <c r="F605" s="216">
        <v>0.35</v>
      </c>
      <c r="G605" s="214">
        <v>12.99</v>
      </c>
      <c r="H605" s="97">
        <v>3</v>
      </c>
      <c r="I605" s="185">
        <f>C605*E605</f>
        <v>0</v>
      </c>
      <c r="J605" s="185">
        <f>C605*G605</f>
        <v>0</v>
      </c>
    </row>
    <row r="606" spans="1:10" s="65" customFormat="1" ht="12.75">
      <c r="A606"/>
      <c r="B606" t="s">
        <v>664</v>
      </c>
      <c r="C606" s="52"/>
      <c r="D606" t="s">
        <v>396</v>
      </c>
      <c r="E606" s="214">
        <v>24.99</v>
      </c>
      <c r="F606" s="216">
        <v>0.35</v>
      </c>
      <c r="G606" s="214">
        <v>16.24</v>
      </c>
      <c r="H606" s="97">
        <v>3</v>
      </c>
      <c r="I606" s="185">
        <f>C606*E606</f>
        <v>0</v>
      </c>
      <c r="J606" s="185">
        <f>C606*G606</f>
        <v>0</v>
      </c>
    </row>
    <row r="607" spans="1:10" s="65" customFormat="1" ht="12.75">
      <c r="A607" t="s">
        <v>88</v>
      </c>
      <c r="B607"/>
      <c r="C607" s="52"/>
      <c r="D607"/>
      <c r="E607" s="214"/>
      <c r="F607" s="207"/>
      <c r="G607" s="214"/>
      <c r="H607" s="97"/>
      <c r="I607" s="185"/>
      <c r="J607" s="185"/>
    </row>
    <row r="608" spans="1:10" s="65" customFormat="1" ht="12.75">
      <c r="A608"/>
      <c r="B608" t="s">
        <v>665</v>
      </c>
      <c r="C608" s="52"/>
      <c r="D608" t="s">
        <v>666</v>
      </c>
      <c r="E608" s="214">
        <v>3.99</v>
      </c>
      <c r="F608" s="216">
        <v>0.35</v>
      </c>
      <c r="G608" s="214">
        <v>2.59</v>
      </c>
      <c r="H608" s="97">
        <v>1</v>
      </c>
      <c r="I608" s="185">
        <f>C608*E608</f>
        <v>0</v>
      </c>
      <c r="J608" s="185">
        <f>C608*G608</f>
        <v>0</v>
      </c>
    </row>
    <row r="609" spans="1:10" s="65" customFormat="1" ht="12.75">
      <c r="A609"/>
      <c r="B609" t="s">
        <v>667</v>
      </c>
      <c r="C609" s="52"/>
      <c r="D609" t="s">
        <v>668</v>
      </c>
      <c r="E609" s="214">
        <v>6</v>
      </c>
      <c r="F609" s="207" t="s">
        <v>40</v>
      </c>
      <c r="G609" s="214">
        <v>6</v>
      </c>
      <c r="H609" s="97">
        <v>1</v>
      </c>
      <c r="I609" s="185">
        <f>C609*E609</f>
        <v>0</v>
      </c>
      <c r="J609" s="185">
        <f>C609*G609</f>
        <v>0</v>
      </c>
    </row>
    <row r="610" spans="1:10" s="100" customFormat="1" ht="12.75">
      <c r="A610"/>
      <c r="B610" t="s">
        <v>669</v>
      </c>
      <c r="C610" s="52"/>
      <c r="D610" t="s">
        <v>670</v>
      </c>
      <c r="E610" s="214">
        <v>3.99</v>
      </c>
      <c r="F610" s="216">
        <v>0.35</v>
      </c>
      <c r="G610" s="214">
        <v>2.59</v>
      </c>
      <c r="H610" s="97">
        <v>1</v>
      </c>
      <c r="I610" s="185">
        <f>C610*E610</f>
        <v>0</v>
      </c>
      <c r="J610" s="185">
        <f>C610*G610</f>
        <v>0</v>
      </c>
    </row>
    <row r="611" spans="1:10" s="67" customFormat="1" ht="12.75">
      <c r="A611"/>
      <c r="B611" t="s">
        <v>671</v>
      </c>
      <c r="C611" s="52"/>
      <c r="D611" t="s">
        <v>672</v>
      </c>
      <c r="E611" s="214">
        <v>6</v>
      </c>
      <c r="F611" s="207" t="s">
        <v>40</v>
      </c>
      <c r="G611" s="214">
        <v>6</v>
      </c>
      <c r="H611" s="97">
        <v>1</v>
      </c>
      <c r="I611" s="185">
        <f>C611*E611</f>
        <v>0</v>
      </c>
      <c r="J611" s="185">
        <f>C611*G611</f>
        <v>0</v>
      </c>
    </row>
    <row r="612" spans="1:10" s="126" customFormat="1" ht="12.75">
      <c r="A612" t="s">
        <v>89</v>
      </c>
      <c r="B612"/>
      <c r="C612" s="52"/>
      <c r="D612"/>
      <c r="E612" s="214"/>
      <c r="F612" s="207"/>
      <c r="G612" s="214"/>
      <c r="H612" s="97"/>
      <c r="I612" s="185"/>
      <c r="J612" s="185"/>
    </row>
    <row r="613" spans="1:10" s="65" customFormat="1" ht="12.75">
      <c r="A613"/>
      <c r="B613" t="s">
        <v>673</v>
      </c>
      <c r="C613" s="52"/>
      <c r="D613" t="s">
        <v>674</v>
      </c>
      <c r="E613" s="214">
        <v>118.75</v>
      </c>
      <c r="F613" s="207" t="s">
        <v>40</v>
      </c>
      <c r="G613" s="214">
        <v>118.75</v>
      </c>
      <c r="H613" s="97">
        <v>3</v>
      </c>
      <c r="I613" s="185">
        <f>C613*E613</f>
        <v>0</v>
      </c>
      <c r="J613" s="185">
        <f>C613*G613</f>
        <v>0</v>
      </c>
    </row>
    <row r="614" spans="1:10" s="65" customFormat="1" ht="12.75">
      <c r="A614" t="s">
        <v>280</v>
      </c>
      <c r="B614"/>
      <c r="C614" s="52"/>
      <c r="D614"/>
      <c r="E614" s="214"/>
      <c r="F614" s="207"/>
      <c r="G614" s="214"/>
      <c r="H614" s="97"/>
      <c r="I614" s="185"/>
      <c r="J614" s="185"/>
    </row>
    <row r="615" spans="1:10" s="65" customFormat="1" ht="12.75">
      <c r="A615"/>
      <c r="B615" t="s">
        <v>675</v>
      </c>
      <c r="C615" s="52"/>
      <c r="D615" t="s">
        <v>676</v>
      </c>
      <c r="E615" s="214">
        <v>24.99</v>
      </c>
      <c r="F615" s="216">
        <v>0.35</v>
      </c>
      <c r="G615" s="214">
        <v>16.24</v>
      </c>
      <c r="H615" s="97">
        <v>3</v>
      </c>
      <c r="I615" s="185">
        <f>C615*E615</f>
        <v>0</v>
      </c>
      <c r="J615" s="185">
        <f>C615*G615</f>
        <v>0</v>
      </c>
    </row>
    <row r="616" spans="1:10" s="65" customFormat="1" ht="12.75">
      <c r="A616"/>
      <c r="B616" t="s">
        <v>677</v>
      </c>
      <c r="C616" s="52"/>
      <c r="D616" t="s">
        <v>678</v>
      </c>
      <c r="E616" s="214">
        <v>19.99</v>
      </c>
      <c r="F616" s="216">
        <v>0.35</v>
      </c>
      <c r="G616" s="214">
        <v>12.99</v>
      </c>
      <c r="H616" s="97">
        <v>3</v>
      </c>
      <c r="I616" s="185">
        <f>C616*E616</f>
        <v>0</v>
      </c>
      <c r="J616" s="185">
        <f>C616*G616</f>
        <v>0</v>
      </c>
    </row>
    <row r="617" spans="1:10" s="65" customFormat="1" ht="12.75">
      <c r="A617"/>
      <c r="B617" t="s">
        <v>679</v>
      </c>
      <c r="C617" s="52"/>
      <c r="D617" t="s">
        <v>680</v>
      </c>
      <c r="E617" s="214">
        <v>19.99</v>
      </c>
      <c r="F617" s="216">
        <v>0.35</v>
      </c>
      <c r="G617" s="214">
        <v>12.99</v>
      </c>
      <c r="H617" s="97">
        <v>3</v>
      </c>
      <c r="I617" s="185">
        <f>C617*E617</f>
        <v>0</v>
      </c>
      <c r="J617" s="185">
        <f>C617*G617</f>
        <v>0</v>
      </c>
    </row>
    <row r="618" spans="1:10" s="65" customFormat="1" ht="12.75">
      <c r="A618"/>
      <c r="B618" t="s">
        <v>681</v>
      </c>
      <c r="C618" s="52"/>
      <c r="D618" t="s">
        <v>682</v>
      </c>
      <c r="E618" s="214">
        <v>19.99</v>
      </c>
      <c r="F618" s="216">
        <v>0.35</v>
      </c>
      <c r="G618" s="214">
        <v>12.99</v>
      </c>
      <c r="H618" s="97">
        <v>3</v>
      </c>
      <c r="I618" s="185">
        <f>C618*E618</f>
        <v>0</v>
      </c>
      <c r="J618" s="185">
        <f>C618*G618</f>
        <v>0</v>
      </c>
    </row>
    <row r="619" spans="1:10" s="65" customFormat="1" ht="12.75">
      <c r="A619"/>
      <c r="B619" t="s">
        <v>683</v>
      </c>
      <c r="C619" s="52"/>
      <c r="D619" t="s">
        <v>684</v>
      </c>
      <c r="E619" s="214">
        <v>19.99</v>
      </c>
      <c r="F619" s="216">
        <v>0.35</v>
      </c>
      <c r="G619" s="214">
        <v>12.99</v>
      </c>
      <c r="H619" s="97">
        <v>3</v>
      </c>
      <c r="I619" s="185">
        <f>C619*E619</f>
        <v>0</v>
      </c>
      <c r="J619" s="185">
        <f>C619*G619</f>
        <v>0</v>
      </c>
    </row>
    <row r="620" spans="1:10" s="65" customFormat="1" ht="12.75">
      <c r="A620" t="s">
        <v>281</v>
      </c>
      <c r="B620"/>
      <c r="C620" s="52"/>
      <c r="D620"/>
      <c r="E620" s="214"/>
      <c r="F620" s="207"/>
      <c r="G620" s="214"/>
      <c r="H620" s="97"/>
      <c r="I620" s="185"/>
      <c r="J620" s="185"/>
    </row>
    <row r="621" spans="1:10" ht="12.75">
      <c r="A621"/>
      <c r="B621" t="s">
        <v>685</v>
      </c>
      <c r="C621" s="52"/>
      <c r="D621" t="s">
        <v>686</v>
      </c>
      <c r="E621" s="214">
        <v>30</v>
      </c>
      <c r="F621" s="216">
        <v>0.35</v>
      </c>
      <c r="G621" s="214">
        <v>19.5</v>
      </c>
      <c r="H621" s="97">
        <v>5</v>
      </c>
      <c r="I621" s="185">
        <f>C621*E621</f>
        <v>0</v>
      </c>
      <c r="J621" s="185">
        <f>C621*G621</f>
        <v>0</v>
      </c>
    </row>
    <row r="622" spans="1:10" ht="12.75">
      <c r="A622" t="s">
        <v>239</v>
      </c>
      <c r="B622"/>
      <c r="C622" s="52"/>
      <c r="D622"/>
      <c r="E622" s="214"/>
      <c r="F622" s="207"/>
      <c r="G622" s="214"/>
      <c r="H622" s="97"/>
      <c r="I622" s="185"/>
      <c r="J622" s="185"/>
    </row>
    <row r="623" spans="1:10" s="67" customFormat="1" ht="12.75">
      <c r="A623"/>
      <c r="B623" t="s">
        <v>687</v>
      </c>
      <c r="C623" s="52"/>
      <c r="D623" t="s">
        <v>688</v>
      </c>
      <c r="E623" s="214">
        <v>3.99</v>
      </c>
      <c r="F623" s="216">
        <v>0.35</v>
      </c>
      <c r="G623" s="214">
        <v>2.59</v>
      </c>
      <c r="H623" s="97">
        <v>1</v>
      </c>
      <c r="I623" s="185">
        <f>C623*E623</f>
        <v>0</v>
      </c>
      <c r="J623" s="185">
        <f>C623*G623</f>
        <v>0</v>
      </c>
    </row>
    <row r="624" spans="1:10" s="67" customFormat="1" ht="12.75">
      <c r="A624"/>
      <c r="B624" t="s">
        <v>689</v>
      </c>
      <c r="C624" s="52"/>
      <c r="D624" t="s">
        <v>690</v>
      </c>
      <c r="E624" s="214">
        <v>6</v>
      </c>
      <c r="F624" s="207" t="s">
        <v>40</v>
      </c>
      <c r="G624" s="214">
        <v>6</v>
      </c>
      <c r="H624" s="97">
        <v>1</v>
      </c>
      <c r="I624" s="185">
        <f>C624*E624</f>
        <v>0</v>
      </c>
      <c r="J624" s="185">
        <f>C624*G624</f>
        <v>0</v>
      </c>
    </row>
    <row r="625" spans="1:10" ht="12.75">
      <c r="A625"/>
      <c r="B625" t="s">
        <v>691</v>
      </c>
      <c r="C625" s="52"/>
      <c r="D625" t="s">
        <v>692</v>
      </c>
      <c r="E625" s="214">
        <v>12</v>
      </c>
      <c r="F625" s="207" t="s">
        <v>40</v>
      </c>
      <c r="G625" s="214">
        <v>12</v>
      </c>
      <c r="H625" s="97">
        <v>1</v>
      </c>
      <c r="I625" s="185">
        <f>C625*E625</f>
        <v>0</v>
      </c>
      <c r="J625" s="185">
        <f>C625*G625</f>
        <v>0</v>
      </c>
    </row>
    <row r="626" spans="1:10" s="67" customFormat="1" ht="12.75">
      <c r="A626"/>
      <c r="B626" t="s">
        <v>693</v>
      </c>
      <c r="C626" s="52"/>
      <c r="D626" t="s">
        <v>694</v>
      </c>
      <c r="E626" s="214">
        <v>3.99</v>
      </c>
      <c r="F626" s="216">
        <v>0.35</v>
      </c>
      <c r="G626" s="214">
        <v>2.59</v>
      </c>
      <c r="H626" s="97">
        <v>1</v>
      </c>
      <c r="I626" s="185">
        <f>C626*E626</f>
        <v>0</v>
      </c>
      <c r="J626" s="185">
        <f>C626*G626</f>
        <v>0</v>
      </c>
    </row>
    <row r="627" spans="1:10" s="67" customFormat="1" ht="12.75">
      <c r="A627"/>
      <c r="B627" t="s">
        <v>695</v>
      </c>
      <c r="C627" s="52"/>
      <c r="D627" t="s">
        <v>696</v>
      </c>
      <c r="E627" s="214">
        <v>6</v>
      </c>
      <c r="F627" s="207" t="s">
        <v>40</v>
      </c>
      <c r="G627" s="214">
        <v>6</v>
      </c>
      <c r="H627" s="97">
        <v>1</v>
      </c>
      <c r="I627" s="185">
        <f>C627*E627</f>
        <v>0</v>
      </c>
      <c r="J627" s="185">
        <f>C627*G627</f>
        <v>0</v>
      </c>
    </row>
    <row r="628" spans="1:10" ht="12.75">
      <c r="A628" t="s">
        <v>282</v>
      </c>
      <c r="B628"/>
      <c r="C628" s="52"/>
      <c r="D628"/>
      <c r="E628" s="214"/>
      <c r="F628" s="207"/>
      <c r="G628" s="214"/>
      <c r="H628" s="97"/>
      <c r="I628" s="185"/>
      <c r="J628" s="185"/>
    </row>
    <row r="629" spans="1:10" s="67" customFormat="1" ht="12.75">
      <c r="A629"/>
      <c r="B629" t="s">
        <v>697</v>
      </c>
      <c r="C629" s="52"/>
      <c r="D629" t="s">
        <v>698</v>
      </c>
      <c r="E629" s="214">
        <v>3.99</v>
      </c>
      <c r="F629" s="216">
        <v>0.35</v>
      </c>
      <c r="G629" s="214">
        <v>2.59</v>
      </c>
      <c r="H629" s="97">
        <v>1</v>
      </c>
      <c r="I629" s="185">
        <f>C629*E629</f>
        <v>0</v>
      </c>
      <c r="J629" s="185">
        <f>C629*G629</f>
        <v>0</v>
      </c>
    </row>
    <row r="630" spans="1:10" s="67" customFormat="1" ht="12.75">
      <c r="A630"/>
      <c r="B630" t="s">
        <v>699</v>
      </c>
      <c r="C630" s="52"/>
      <c r="D630" t="s">
        <v>700</v>
      </c>
      <c r="E630" s="214">
        <v>6</v>
      </c>
      <c r="F630" s="207" t="s">
        <v>40</v>
      </c>
      <c r="G630" s="214">
        <v>6</v>
      </c>
      <c r="H630" s="97">
        <v>1</v>
      </c>
      <c r="I630" s="185">
        <f>C630*E630</f>
        <v>0</v>
      </c>
      <c r="J630" s="185">
        <f>C630*G630</f>
        <v>0</v>
      </c>
    </row>
    <row r="631" spans="1:10" ht="12.75">
      <c r="A631"/>
      <c r="B631" t="s">
        <v>701</v>
      </c>
      <c r="C631" s="52"/>
      <c r="D631" t="s">
        <v>702</v>
      </c>
      <c r="E631" s="214">
        <v>15</v>
      </c>
      <c r="F631" s="207" t="s">
        <v>40</v>
      </c>
      <c r="G631" s="214">
        <v>15</v>
      </c>
      <c r="H631" s="97">
        <v>1</v>
      </c>
      <c r="I631" s="185">
        <f>C631*E631</f>
        <v>0</v>
      </c>
      <c r="J631" s="185">
        <f>C631*G631</f>
        <v>0</v>
      </c>
    </row>
    <row r="632" spans="1:10" s="67" customFormat="1" ht="12.75">
      <c r="A632"/>
      <c r="B632" t="s">
        <v>703</v>
      </c>
      <c r="C632" s="52"/>
      <c r="D632" t="s">
        <v>704</v>
      </c>
      <c r="E632" s="214">
        <v>17.99</v>
      </c>
      <c r="F632" s="216">
        <v>0.35</v>
      </c>
      <c r="G632" s="214">
        <v>11.69</v>
      </c>
      <c r="H632" s="97">
        <v>3</v>
      </c>
      <c r="I632" s="185">
        <f>C632*E632</f>
        <v>0</v>
      </c>
      <c r="J632" s="185">
        <f>C632*G632</f>
        <v>0</v>
      </c>
    </row>
    <row r="633" spans="1:10" s="67" customFormat="1" ht="12.75">
      <c r="A633" t="s">
        <v>318</v>
      </c>
      <c r="B633"/>
      <c r="C633" s="52"/>
      <c r="D633"/>
      <c r="E633" s="214"/>
      <c r="F633" s="207"/>
      <c r="G633" s="214"/>
      <c r="H633" s="97"/>
      <c r="I633" s="185"/>
      <c r="J633" s="185"/>
    </row>
    <row r="634" spans="1:10" s="67" customFormat="1" ht="12.75">
      <c r="A634"/>
      <c r="B634" t="s">
        <v>705</v>
      </c>
      <c r="C634" s="52"/>
      <c r="D634" t="s">
        <v>706</v>
      </c>
      <c r="E634" s="214">
        <v>21.99</v>
      </c>
      <c r="F634" s="216">
        <v>0.35</v>
      </c>
      <c r="G634" s="214">
        <v>14.29</v>
      </c>
      <c r="H634" s="97">
        <v>3</v>
      </c>
      <c r="I634" s="185">
        <f>C634*E634</f>
        <v>0</v>
      </c>
      <c r="J634" s="185">
        <f>C634*G634</f>
        <v>0</v>
      </c>
    </row>
    <row r="635" spans="1:10" s="67" customFormat="1" ht="12.75">
      <c r="A635"/>
      <c r="B635" t="s">
        <v>707</v>
      </c>
      <c r="C635" s="52"/>
      <c r="D635" t="s">
        <v>708</v>
      </c>
      <c r="E635" s="214">
        <v>49.99</v>
      </c>
      <c r="F635" s="216">
        <v>0.35</v>
      </c>
      <c r="G635" s="214">
        <v>32.49</v>
      </c>
      <c r="H635" s="97">
        <v>3</v>
      </c>
      <c r="I635" s="185">
        <f>C635*E635</f>
        <v>0</v>
      </c>
      <c r="J635" s="185">
        <f>C635*G635</f>
        <v>0</v>
      </c>
    </row>
    <row r="636" spans="1:10" s="86" customFormat="1" ht="12.75">
      <c r="A636" t="s">
        <v>319</v>
      </c>
      <c r="B636"/>
      <c r="C636" s="52"/>
      <c r="D636"/>
      <c r="E636" s="214"/>
      <c r="F636" s="207"/>
      <c r="G636" s="214"/>
      <c r="H636" s="97"/>
      <c r="I636" s="185"/>
      <c r="J636" s="185"/>
    </row>
    <row r="637" spans="1:10" s="65" customFormat="1" ht="12.75">
      <c r="A637"/>
      <c r="B637" t="s">
        <v>709</v>
      </c>
      <c r="C637" s="52"/>
      <c r="D637" t="s">
        <v>710</v>
      </c>
      <c r="E637" s="214">
        <v>3.99</v>
      </c>
      <c r="F637" s="216">
        <v>0.35</v>
      </c>
      <c r="G637" s="214">
        <v>2.59</v>
      </c>
      <c r="H637" s="97">
        <v>1</v>
      </c>
      <c r="I637" s="185">
        <f>C637*E637</f>
        <v>0</v>
      </c>
      <c r="J637" s="185">
        <f>C637*G637</f>
        <v>0</v>
      </c>
    </row>
    <row r="638" spans="1:10" s="100" customFormat="1" ht="12.75">
      <c r="A638"/>
      <c r="B638" t="s">
        <v>711</v>
      </c>
      <c r="C638" s="52"/>
      <c r="D638" t="s">
        <v>712</v>
      </c>
      <c r="E638" s="214">
        <v>6</v>
      </c>
      <c r="F638" s="207" t="s">
        <v>40</v>
      </c>
      <c r="G638" s="214">
        <v>6</v>
      </c>
      <c r="H638" s="97">
        <v>1</v>
      </c>
      <c r="I638" s="185">
        <f>C638*E638</f>
        <v>0</v>
      </c>
      <c r="J638" s="185">
        <f>C638*G638</f>
        <v>0</v>
      </c>
    </row>
    <row r="639" spans="2:10" s="65" customFormat="1" ht="12.75">
      <c r="B639" s="65" t="s">
        <v>713</v>
      </c>
      <c r="C639" s="88"/>
      <c r="D639" s="65" t="s">
        <v>714</v>
      </c>
      <c r="E639" s="190">
        <v>3.99</v>
      </c>
      <c r="F639" s="218">
        <v>0.5</v>
      </c>
      <c r="G639" s="190">
        <v>1.99</v>
      </c>
      <c r="H639" s="96">
        <v>1</v>
      </c>
      <c r="I639" s="190">
        <f>C639*E639</f>
        <v>0</v>
      </c>
      <c r="J639" s="190">
        <f>C639*G639</f>
        <v>0</v>
      </c>
    </row>
    <row r="640" spans="1:10" s="65" customFormat="1" ht="12.75">
      <c r="A640" t="s">
        <v>357</v>
      </c>
      <c r="B640"/>
      <c r="C640" s="52"/>
      <c r="D640"/>
      <c r="E640" s="214"/>
      <c r="F640" s="207"/>
      <c r="G640" s="214"/>
      <c r="H640" s="97"/>
      <c r="I640" s="185"/>
      <c r="J640" s="185"/>
    </row>
    <row r="641" spans="1:10" s="67" customFormat="1" ht="12.75">
      <c r="A641"/>
      <c r="B641" t="s">
        <v>715</v>
      </c>
      <c r="C641" s="52"/>
      <c r="D641" t="s">
        <v>716</v>
      </c>
      <c r="E641" s="214">
        <v>3.99</v>
      </c>
      <c r="F641" s="216">
        <v>0.35</v>
      </c>
      <c r="G641" s="214">
        <v>2.59</v>
      </c>
      <c r="H641" s="97">
        <v>1</v>
      </c>
      <c r="I641" s="185">
        <f>C641*E641</f>
        <v>0</v>
      </c>
      <c r="J641" s="185">
        <f>C641*G641</f>
        <v>0</v>
      </c>
    </row>
    <row r="642" spans="1:10" s="100" customFormat="1" ht="12.75">
      <c r="A642"/>
      <c r="B642" t="s">
        <v>717</v>
      </c>
      <c r="C642" s="52"/>
      <c r="D642" t="s">
        <v>718</v>
      </c>
      <c r="E642" s="214">
        <v>6</v>
      </c>
      <c r="F642" s="207" t="s">
        <v>40</v>
      </c>
      <c r="G642" s="214">
        <v>6</v>
      </c>
      <c r="H642" s="97">
        <v>1</v>
      </c>
      <c r="I642" s="185">
        <f>C642*E642</f>
        <v>0</v>
      </c>
      <c r="J642" s="185">
        <f>C642*G642</f>
        <v>0</v>
      </c>
    </row>
    <row r="643" spans="1:10" s="100" customFormat="1" ht="12.75">
      <c r="A643"/>
      <c r="B643" t="s">
        <v>719</v>
      </c>
      <c r="C643" s="52"/>
      <c r="D643" t="s">
        <v>720</v>
      </c>
      <c r="E643" s="214">
        <v>3.99</v>
      </c>
      <c r="F643" s="216">
        <v>0.35</v>
      </c>
      <c r="G643" s="214">
        <v>2.59</v>
      </c>
      <c r="H643" s="97">
        <v>1</v>
      </c>
      <c r="I643" s="185">
        <f>C643*E643</f>
        <v>0</v>
      </c>
      <c r="J643" s="185">
        <f>C643*G643</f>
        <v>0</v>
      </c>
    </row>
    <row r="644" spans="1:13" s="65" customFormat="1" ht="12.75">
      <c r="A644"/>
      <c r="B644" t="s">
        <v>721</v>
      </c>
      <c r="C644" s="52"/>
      <c r="D644" t="s">
        <v>722</v>
      </c>
      <c r="E644" s="214">
        <v>6</v>
      </c>
      <c r="F644" s="207" t="s">
        <v>40</v>
      </c>
      <c r="G644" s="214">
        <v>6</v>
      </c>
      <c r="H644" s="97">
        <v>1</v>
      </c>
      <c r="I644" s="185">
        <f>C644*E644</f>
        <v>0</v>
      </c>
      <c r="J644" s="185">
        <f>C644*G644</f>
        <v>0</v>
      </c>
      <c r="L644" s="102"/>
      <c r="M644" s="67"/>
    </row>
    <row r="645" spans="1:13" s="65" customFormat="1" ht="12.75">
      <c r="A645" t="s">
        <v>358</v>
      </c>
      <c r="B645"/>
      <c r="C645" s="52"/>
      <c r="D645"/>
      <c r="E645" s="214"/>
      <c r="F645" s="207"/>
      <c r="G645" s="214"/>
      <c r="H645" s="97"/>
      <c r="I645" s="185"/>
      <c r="J645" s="185"/>
      <c r="L645" s="102"/>
      <c r="M645" s="67"/>
    </row>
    <row r="646" spans="1:12" s="67" customFormat="1" ht="12.75">
      <c r="A646"/>
      <c r="B646" t="s">
        <v>723</v>
      </c>
      <c r="C646" s="52"/>
      <c r="D646" t="s">
        <v>724</v>
      </c>
      <c r="E646" s="214">
        <v>3.99</v>
      </c>
      <c r="F646" s="216">
        <v>0.35</v>
      </c>
      <c r="G646" s="214">
        <v>2.59</v>
      </c>
      <c r="H646" s="97">
        <v>1</v>
      </c>
      <c r="I646" s="185">
        <f>C646*E646</f>
        <v>0</v>
      </c>
      <c r="J646" s="185">
        <f>C646*G646</f>
        <v>0</v>
      </c>
      <c r="L646" s="102"/>
    </row>
    <row r="647" spans="1:12" s="67" customFormat="1" ht="12.75">
      <c r="A647"/>
      <c r="B647" t="s">
        <v>725</v>
      </c>
      <c r="C647" s="52"/>
      <c r="D647" t="s">
        <v>726</v>
      </c>
      <c r="E647" s="214">
        <v>6</v>
      </c>
      <c r="F647" s="207" t="s">
        <v>40</v>
      </c>
      <c r="G647" s="214">
        <v>6</v>
      </c>
      <c r="H647" s="97">
        <v>1</v>
      </c>
      <c r="I647" s="185">
        <f>C647*E647</f>
        <v>0</v>
      </c>
      <c r="J647" s="185">
        <f>C647*G647</f>
        <v>0</v>
      </c>
      <c r="L647" s="102"/>
    </row>
    <row r="648" spans="1:12" s="67" customFormat="1" ht="12.75">
      <c r="A648"/>
      <c r="B648" t="s">
        <v>727</v>
      </c>
      <c r="C648" s="52"/>
      <c r="D648" t="s">
        <v>728</v>
      </c>
      <c r="E648" s="214">
        <v>7.99</v>
      </c>
      <c r="F648" s="216">
        <v>0.35</v>
      </c>
      <c r="G648" s="214">
        <v>5.19</v>
      </c>
      <c r="H648" s="97">
        <v>1</v>
      </c>
      <c r="I648" s="185">
        <f>C648*E648</f>
        <v>0</v>
      </c>
      <c r="J648" s="185">
        <f>C648*G648</f>
        <v>0</v>
      </c>
      <c r="L648" s="102"/>
    </row>
    <row r="649" spans="1:256" s="67" customFormat="1" ht="12.75">
      <c r="A649" t="s">
        <v>328</v>
      </c>
      <c r="B649"/>
      <c r="C649" s="52"/>
      <c r="D649"/>
      <c r="E649" s="214"/>
      <c r="F649" s="207"/>
      <c r="G649" s="214"/>
      <c r="H649" s="97"/>
      <c r="I649" s="185"/>
      <c r="J649" s="185"/>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c r="AZ649" s="65"/>
      <c r="BA649" s="65"/>
      <c r="BB649" s="65"/>
      <c r="BC649" s="65"/>
      <c r="BD649" s="65"/>
      <c r="BE649" s="65"/>
      <c r="BF649" s="65"/>
      <c r="BG649" s="65"/>
      <c r="BH649" s="65"/>
      <c r="BI649" s="65"/>
      <c r="BJ649" s="65"/>
      <c r="BK649" s="65"/>
      <c r="BL649" s="65"/>
      <c r="BM649" s="65"/>
      <c r="BN649" s="65"/>
      <c r="BO649" s="65"/>
      <c r="BP649" s="65"/>
      <c r="BQ649" s="65"/>
      <c r="BR649" s="65"/>
      <c r="BS649" s="65"/>
      <c r="BT649" s="65"/>
      <c r="BU649" s="65"/>
      <c r="BV649" s="65"/>
      <c r="BW649" s="65"/>
      <c r="BX649" s="65"/>
      <c r="BY649" s="65"/>
      <c r="BZ649" s="65"/>
      <c r="CA649" s="65"/>
      <c r="CB649" s="65"/>
      <c r="CC649" s="65"/>
      <c r="CD649" s="65"/>
      <c r="CE649" s="65"/>
      <c r="CF649" s="65"/>
      <c r="CG649" s="65"/>
      <c r="CH649" s="65"/>
      <c r="CI649" s="65"/>
      <c r="CJ649" s="65"/>
      <c r="CK649" s="65"/>
      <c r="CL649" s="65"/>
      <c r="CM649" s="65"/>
      <c r="CN649" s="65"/>
      <c r="CO649" s="65"/>
      <c r="CP649" s="65"/>
      <c r="CQ649" s="65"/>
      <c r="CR649" s="65"/>
      <c r="CS649" s="65"/>
      <c r="CT649" s="65"/>
      <c r="CU649" s="65"/>
      <c r="CV649" s="65"/>
      <c r="CW649" s="65"/>
      <c r="CX649" s="65"/>
      <c r="CY649" s="65"/>
      <c r="CZ649" s="65"/>
      <c r="DA649" s="65"/>
      <c r="DB649" s="65"/>
      <c r="DC649" s="65"/>
      <c r="DD649" s="65"/>
      <c r="DE649" s="65"/>
      <c r="DF649" s="65"/>
      <c r="DG649" s="65"/>
      <c r="DH649" s="65"/>
      <c r="DI649" s="65"/>
      <c r="DJ649" s="65"/>
      <c r="DK649" s="65"/>
      <c r="DL649" s="65"/>
      <c r="DM649" s="65"/>
      <c r="DN649" s="65"/>
      <c r="DO649" s="65"/>
      <c r="DP649" s="65"/>
      <c r="DQ649" s="65"/>
      <c r="DR649" s="65"/>
      <c r="DS649" s="65"/>
      <c r="DT649" s="65"/>
      <c r="DU649" s="65"/>
      <c r="DV649" s="65"/>
      <c r="DW649" s="65"/>
      <c r="DX649" s="65"/>
      <c r="DY649" s="65"/>
      <c r="DZ649" s="65"/>
      <c r="EA649" s="65"/>
      <c r="EB649" s="65"/>
      <c r="EC649" s="65"/>
      <c r="ED649" s="65"/>
      <c r="EE649" s="65"/>
      <c r="EF649" s="65"/>
      <c r="EG649" s="65"/>
      <c r="EH649" s="65"/>
      <c r="EI649" s="65"/>
      <c r="EJ649" s="65"/>
      <c r="EK649" s="65"/>
      <c r="EL649" s="65"/>
      <c r="EM649" s="65"/>
      <c r="EN649" s="65"/>
      <c r="EO649" s="65"/>
      <c r="EP649" s="65"/>
      <c r="EQ649" s="65"/>
      <c r="ER649" s="65"/>
      <c r="ES649" s="65"/>
      <c r="ET649" s="65"/>
      <c r="EU649" s="65"/>
      <c r="EV649" s="65"/>
      <c r="EW649" s="65"/>
      <c r="EX649" s="65"/>
      <c r="EY649" s="65"/>
      <c r="EZ649" s="65"/>
      <c r="FA649" s="65"/>
      <c r="FB649" s="65"/>
      <c r="FC649" s="65"/>
      <c r="FD649" s="65"/>
      <c r="FE649" s="65"/>
      <c r="FF649" s="65"/>
      <c r="FG649" s="65"/>
      <c r="FH649" s="65"/>
      <c r="FI649" s="65"/>
      <c r="FJ649" s="65"/>
      <c r="FK649" s="65"/>
      <c r="FL649" s="65"/>
      <c r="FM649" s="65"/>
      <c r="FN649" s="65"/>
      <c r="FO649" s="65"/>
      <c r="FP649" s="65"/>
      <c r="FQ649" s="65"/>
      <c r="FR649" s="65"/>
      <c r="FS649" s="65"/>
      <c r="FT649" s="65"/>
      <c r="FU649" s="65"/>
      <c r="FV649" s="65"/>
      <c r="FW649" s="65"/>
      <c r="FX649" s="65"/>
      <c r="FY649" s="65"/>
      <c r="FZ649" s="65"/>
      <c r="GA649" s="65"/>
      <c r="GB649" s="65"/>
      <c r="GC649" s="65"/>
      <c r="GD649" s="65"/>
      <c r="GE649" s="65"/>
      <c r="GF649" s="65"/>
      <c r="GG649" s="65"/>
      <c r="GH649" s="65"/>
      <c r="GI649" s="65"/>
      <c r="GJ649" s="65"/>
      <c r="GK649" s="65"/>
      <c r="GL649" s="65"/>
      <c r="GM649" s="65"/>
      <c r="GN649" s="65"/>
      <c r="GO649" s="65"/>
      <c r="GP649" s="65"/>
      <c r="GQ649" s="65"/>
      <c r="GR649" s="65"/>
      <c r="GS649" s="65"/>
      <c r="GT649" s="65"/>
      <c r="GU649" s="65"/>
      <c r="GV649" s="65"/>
      <c r="GW649" s="65"/>
      <c r="GX649" s="65"/>
      <c r="GY649" s="65"/>
      <c r="GZ649" s="65"/>
      <c r="HA649" s="65"/>
      <c r="HB649" s="65"/>
      <c r="HC649" s="65"/>
      <c r="HD649" s="65"/>
      <c r="HE649" s="65"/>
      <c r="HF649" s="65"/>
      <c r="HG649" s="65"/>
      <c r="HH649" s="65"/>
      <c r="HI649" s="65"/>
      <c r="HJ649" s="65"/>
      <c r="HK649" s="65"/>
      <c r="HL649" s="65"/>
      <c r="HM649" s="65"/>
      <c r="HN649" s="65"/>
      <c r="HO649" s="65"/>
      <c r="HP649" s="65"/>
      <c r="HQ649" s="65"/>
      <c r="HR649" s="65"/>
      <c r="HS649" s="65"/>
      <c r="HT649" s="65"/>
      <c r="HU649" s="65"/>
      <c r="HV649" s="65"/>
      <c r="HW649" s="65"/>
      <c r="HX649" s="65"/>
      <c r="HY649" s="65"/>
      <c r="HZ649" s="65"/>
      <c r="IA649" s="65"/>
      <c r="IB649" s="65"/>
      <c r="IC649" s="65"/>
      <c r="ID649" s="65"/>
      <c r="IE649" s="65"/>
      <c r="IF649" s="65"/>
      <c r="IG649" s="65"/>
      <c r="IH649" s="65"/>
      <c r="II649" s="65"/>
      <c r="IJ649" s="65"/>
      <c r="IK649" s="65"/>
      <c r="IL649" s="65"/>
      <c r="IM649" s="65"/>
      <c r="IN649" s="65"/>
      <c r="IO649" s="65"/>
      <c r="IP649" s="65"/>
      <c r="IQ649" s="65"/>
      <c r="IR649" s="65"/>
      <c r="IS649" s="65"/>
      <c r="IT649" s="65"/>
      <c r="IU649" s="65"/>
      <c r="IV649" s="65"/>
    </row>
    <row r="650" spans="1:256" s="67" customFormat="1" ht="12.75">
      <c r="A650"/>
      <c r="B650" t="s">
        <v>729</v>
      </c>
      <c r="C650" s="52"/>
      <c r="D650" t="s">
        <v>730</v>
      </c>
      <c r="E650" s="214">
        <v>3.99</v>
      </c>
      <c r="F650" s="216">
        <v>0.35</v>
      </c>
      <c r="G650" s="214">
        <v>2.59</v>
      </c>
      <c r="H650" s="97">
        <v>1</v>
      </c>
      <c r="I650" s="185">
        <f>C650*E650</f>
        <v>0</v>
      </c>
      <c r="J650" s="185">
        <f>C650*G650</f>
        <v>0</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c r="AZ650" s="65"/>
      <c r="BA650" s="65"/>
      <c r="BB650" s="65"/>
      <c r="BC650" s="65"/>
      <c r="BD650" s="65"/>
      <c r="BE650" s="65"/>
      <c r="BF650" s="65"/>
      <c r="BG650" s="65"/>
      <c r="BH650" s="65"/>
      <c r="BI650" s="65"/>
      <c r="BJ650" s="65"/>
      <c r="BK650" s="65"/>
      <c r="BL650" s="65"/>
      <c r="BM650" s="65"/>
      <c r="BN650" s="65"/>
      <c r="BO650" s="65"/>
      <c r="BP650" s="65"/>
      <c r="BQ650" s="65"/>
      <c r="BR650" s="65"/>
      <c r="BS650" s="65"/>
      <c r="BT650" s="65"/>
      <c r="BU650" s="65"/>
      <c r="BV650" s="65"/>
      <c r="BW650" s="65"/>
      <c r="BX650" s="65"/>
      <c r="BY650" s="65"/>
      <c r="BZ650" s="65"/>
      <c r="CA650" s="65"/>
      <c r="CB650" s="65"/>
      <c r="CC650" s="65"/>
      <c r="CD650" s="65"/>
      <c r="CE650" s="65"/>
      <c r="CF650" s="65"/>
      <c r="CG650" s="65"/>
      <c r="CH650" s="65"/>
      <c r="CI650" s="65"/>
      <c r="CJ650" s="65"/>
      <c r="CK650" s="65"/>
      <c r="CL650" s="65"/>
      <c r="CM650" s="65"/>
      <c r="CN650" s="65"/>
      <c r="CO650" s="65"/>
      <c r="CP650" s="65"/>
      <c r="CQ650" s="65"/>
      <c r="CR650" s="65"/>
      <c r="CS650" s="65"/>
      <c r="CT650" s="65"/>
      <c r="CU650" s="65"/>
      <c r="CV650" s="65"/>
      <c r="CW650" s="65"/>
      <c r="CX650" s="65"/>
      <c r="CY650" s="65"/>
      <c r="CZ650" s="65"/>
      <c r="DA650" s="65"/>
      <c r="DB650" s="65"/>
      <c r="DC650" s="65"/>
      <c r="DD650" s="65"/>
      <c r="DE650" s="65"/>
      <c r="DF650" s="65"/>
      <c r="DG650" s="65"/>
      <c r="DH650" s="65"/>
      <c r="DI650" s="65"/>
      <c r="DJ650" s="65"/>
      <c r="DK650" s="65"/>
      <c r="DL650" s="65"/>
      <c r="DM650" s="65"/>
      <c r="DN650" s="65"/>
      <c r="DO650" s="65"/>
      <c r="DP650" s="65"/>
      <c r="DQ650" s="65"/>
      <c r="DR650" s="65"/>
      <c r="DS650" s="65"/>
      <c r="DT650" s="65"/>
      <c r="DU650" s="65"/>
      <c r="DV650" s="65"/>
      <c r="DW650" s="65"/>
      <c r="DX650" s="65"/>
      <c r="DY650" s="65"/>
      <c r="DZ650" s="65"/>
      <c r="EA650" s="65"/>
      <c r="EB650" s="65"/>
      <c r="EC650" s="65"/>
      <c r="ED650" s="65"/>
      <c r="EE650" s="65"/>
      <c r="EF650" s="65"/>
      <c r="EG650" s="65"/>
      <c r="EH650" s="65"/>
      <c r="EI650" s="65"/>
      <c r="EJ650" s="65"/>
      <c r="EK650" s="65"/>
      <c r="EL650" s="65"/>
      <c r="EM650" s="65"/>
      <c r="EN650" s="65"/>
      <c r="EO650" s="65"/>
      <c r="EP650" s="65"/>
      <c r="EQ650" s="65"/>
      <c r="ER650" s="65"/>
      <c r="ES650" s="65"/>
      <c r="ET650" s="65"/>
      <c r="EU650" s="65"/>
      <c r="EV650" s="65"/>
      <c r="EW650" s="65"/>
      <c r="EX650" s="65"/>
      <c r="EY650" s="65"/>
      <c r="EZ650" s="65"/>
      <c r="FA650" s="65"/>
      <c r="FB650" s="65"/>
      <c r="FC650" s="65"/>
      <c r="FD650" s="65"/>
      <c r="FE650" s="65"/>
      <c r="FF650" s="65"/>
      <c r="FG650" s="65"/>
      <c r="FH650" s="65"/>
      <c r="FI650" s="65"/>
      <c r="FJ650" s="65"/>
      <c r="FK650" s="65"/>
      <c r="FL650" s="65"/>
      <c r="FM650" s="65"/>
      <c r="FN650" s="65"/>
      <c r="FO650" s="65"/>
      <c r="FP650" s="65"/>
      <c r="FQ650" s="65"/>
      <c r="FR650" s="65"/>
      <c r="FS650" s="65"/>
      <c r="FT650" s="65"/>
      <c r="FU650" s="65"/>
      <c r="FV650" s="65"/>
      <c r="FW650" s="65"/>
      <c r="FX650" s="65"/>
      <c r="FY650" s="65"/>
      <c r="FZ650" s="65"/>
      <c r="GA650" s="65"/>
      <c r="GB650" s="65"/>
      <c r="GC650" s="65"/>
      <c r="GD650" s="65"/>
      <c r="GE650" s="65"/>
      <c r="GF650" s="65"/>
      <c r="GG650" s="65"/>
      <c r="GH650" s="65"/>
      <c r="GI650" s="65"/>
      <c r="GJ650" s="65"/>
      <c r="GK650" s="65"/>
      <c r="GL650" s="65"/>
      <c r="GM650" s="65"/>
      <c r="GN650" s="65"/>
      <c r="GO650" s="65"/>
      <c r="GP650" s="65"/>
      <c r="GQ650" s="65"/>
      <c r="GR650" s="65"/>
      <c r="GS650" s="65"/>
      <c r="GT650" s="65"/>
      <c r="GU650" s="65"/>
      <c r="GV650" s="65"/>
      <c r="GW650" s="65"/>
      <c r="GX650" s="65"/>
      <c r="GY650" s="65"/>
      <c r="GZ650" s="65"/>
      <c r="HA650" s="65"/>
      <c r="HB650" s="65"/>
      <c r="HC650" s="65"/>
      <c r="HD650" s="65"/>
      <c r="HE650" s="65"/>
      <c r="HF650" s="65"/>
      <c r="HG650" s="65"/>
      <c r="HH650" s="65"/>
      <c r="HI650" s="65"/>
      <c r="HJ650" s="65"/>
      <c r="HK650" s="65"/>
      <c r="HL650" s="65"/>
      <c r="HM650" s="65"/>
      <c r="HN650" s="65"/>
      <c r="HO650" s="65"/>
      <c r="HP650" s="65"/>
      <c r="HQ650" s="65"/>
      <c r="HR650" s="65"/>
      <c r="HS650" s="65"/>
      <c r="HT650" s="65"/>
      <c r="HU650" s="65"/>
      <c r="HV650" s="65"/>
      <c r="HW650" s="65"/>
      <c r="HX650" s="65"/>
      <c r="HY650" s="65"/>
      <c r="HZ650" s="65"/>
      <c r="IA650" s="65"/>
      <c r="IB650" s="65"/>
      <c r="IC650" s="65"/>
      <c r="ID650" s="65"/>
      <c r="IE650" s="65"/>
      <c r="IF650" s="65"/>
      <c r="IG650" s="65"/>
      <c r="IH650" s="65"/>
      <c r="II650" s="65"/>
      <c r="IJ650" s="65"/>
      <c r="IK650" s="65"/>
      <c r="IL650" s="65"/>
      <c r="IM650" s="65"/>
      <c r="IN650" s="65"/>
      <c r="IO650" s="65"/>
      <c r="IP650" s="65"/>
      <c r="IQ650" s="65"/>
      <c r="IR650" s="65"/>
      <c r="IS650" s="65"/>
      <c r="IT650" s="65"/>
      <c r="IU650" s="65"/>
      <c r="IV650" s="65"/>
    </row>
    <row r="651" spans="1:10" s="67" customFormat="1" ht="12.75">
      <c r="A651"/>
      <c r="B651" t="s">
        <v>731</v>
      </c>
      <c r="C651" s="52"/>
      <c r="D651" t="s">
        <v>732</v>
      </c>
      <c r="E651" s="214">
        <v>6</v>
      </c>
      <c r="F651" s="207" t="s">
        <v>40</v>
      </c>
      <c r="G651" s="214">
        <v>6</v>
      </c>
      <c r="H651" s="97">
        <v>1</v>
      </c>
      <c r="I651" s="185">
        <f>C651*E651</f>
        <v>0</v>
      </c>
      <c r="J651" s="185">
        <f>C651*G651</f>
        <v>0</v>
      </c>
    </row>
    <row r="652" spans="1:10" ht="12.75">
      <c r="A652"/>
      <c r="B652" t="s">
        <v>733</v>
      </c>
      <c r="C652" s="52"/>
      <c r="D652" t="s">
        <v>734</v>
      </c>
      <c r="E652" s="214">
        <v>3.99</v>
      </c>
      <c r="F652" s="216">
        <v>0.35</v>
      </c>
      <c r="G652" s="214">
        <v>2.59</v>
      </c>
      <c r="H652" s="97">
        <v>1</v>
      </c>
      <c r="I652" s="185">
        <f>C652*E652</f>
        <v>0</v>
      </c>
      <c r="J652" s="185">
        <f>C652*G652</f>
        <v>0</v>
      </c>
    </row>
    <row r="653" spans="1:10" ht="12.75">
      <c r="A653"/>
      <c r="B653" t="s">
        <v>735</v>
      </c>
      <c r="C653" s="52"/>
      <c r="D653" t="s">
        <v>736</v>
      </c>
      <c r="E653" s="214">
        <v>6</v>
      </c>
      <c r="F653" s="207" t="s">
        <v>40</v>
      </c>
      <c r="G653" s="214">
        <v>6</v>
      </c>
      <c r="H653" s="97">
        <v>1</v>
      </c>
      <c r="I653" s="185">
        <f>C653*E653</f>
        <v>0</v>
      </c>
      <c r="J653" s="185">
        <f>C653*G653</f>
        <v>0</v>
      </c>
    </row>
    <row r="654" spans="1:10" ht="12.75">
      <c r="A654" t="s">
        <v>359</v>
      </c>
      <c r="B654"/>
      <c r="C654" s="52"/>
      <c r="D654"/>
      <c r="E654" s="214"/>
      <c r="F654" s="207"/>
      <c r="G654" s="214"/>
      <c r="H654" s="97"/>
      <c r="I654" s="185"/>
      <c r="J654" s="185"/>
    </row>
    <row r="655" spans="1:10" ht="12.75">
      <c r="A655"/>
      <c r="B655" t="s">
        <v>737</v>
      </c>
      <c r="C655" s="52"/>
      <c r="D655" t="s">
        <v>738</v>
      </c>
      <c r="E655" s="214">
        <v>3.99</v>
      </c>
      <c r="F655" s="216">
        <v>0.35</v>
      </c>
      <c r="G655" s="214">
        <v>2.59</v>
      </c>
      <c r="H655" s="97">
        <v>1</v>
      </c>
      <c r="I655" s="185">
        <f>C655*E655</f>
        <v>0</v>
      </c>
      <c r="J655" s="185">
        <f>C655*G655</f>
        <v>0</v>
      </c>
    </row>
    <row r="656" spans="1:10" ht="12.75">
      <c r="A656"/>
      <c r="B656" t="s">
        <v>739</v>
      </c>
      <c r="C656" s="52"/>
      <c r="D656" t="s">
        <v>740</v>
      </c>
      <c r="E656" s="214">
        <v>6</v>
      </c>
      <c r="F656" s="207" t="s">
        <v>40</v>
      </c>
      <c r="G656" s="214">
        <v>6</v>
      </c>
      <c r="H656" s="97">
        <v>1</v>
      </c>
      <c r="I656" s="185">
        <f>C656*E656</f>
        <v>0</v>
      </c>
      <c r="J656" s="185">
        <f>C656*G656</f>
        <v>0</v>
      </c>
    </row>
    <row r="657" spans="1:10" ht="12.75">
      <c r="A657"/>
      <c r="B657" t="s">
        <v>741</v>
      </c>
      <c r="C657" s="52"/>
      <c r="D657" t="s">
        <v>742</v>
      </c>
      <c r="E657" s="214">
        <v>9.99</v>
      </c>
      <c r="F657" s="216">
        <v>0.35</v>
      </c>
      <c r="G657" s="214">
        <v>6.49</v>
      </c>
      <c r="H657" s="97">
        <v>1</v>
      </c>
      <c r="I657" s="185">
        <f>C657*E657</f>
        <v>0</v>
      </c>
      <c r="J657" s="185">
        <f>C657*G657</f>
        <v>0</v>
      </c>
    </row>
    <row r="658" spans="1:10" ht="12.75">
      <c r="A658" t="s">
        <v>360</v>
      </c>
      <c r="B658"/>
      <c r="C658" s="52"/>
      <c r="D658"/>
      <c r="E658" s="214"/>
      <c r="F658" s="207"/>
      <c r="G658" s="214"/>
      <c r="H658" s="97"/>
      <c r="I658" s="185"/>
      <c r="J658" s="185"/>
    </row>
    <row r="659" spans="1:10" s="67" customFormat="1" ht="12.75">
      <c r="A659"/>
      <c r="B659" t="s">
        <v>743</v>
      </c>
      <c r="C659" s="52"/>
      <c r="D659" t="s">
        <v>744</v>
      </c>
      <c r="E659" s="214">
        <v>24.99</v>
      </c>
      <c r="F659" s="216">
        <v>0.35</v>
      </c>
      <c r="G659" s="214">
        <v>16.24</v>
      </c>
      <c r="H659" s="97">
        <v>3</v>
      </c>
      <c r="I659" s="185">
        <f aca="true" t="shared" si="8" ref="I659:I664">C659*E659</f>
        <v>0</v>
      </c>
      <c r="J659" s="185">
        <f aca="true" t="shared" si="9" ref="J659:J664">C659*G659</f>
        <v>0</v>
      </c>
    </row>
    <row r="660" spans="1:10" ht="12.75">
      <c r="A660"/>
      <c r="B660" t="s">
        <v>745</v>
      </c>
      <c r="C660" s="52"/>
      <c r="D660" t="s">
        <v>746</v>
      </c>
      <c r="E660" s="214">
        <v>21.99</v>
      </c>
      <c r="F660" s="216">
        <v>0.35</v>
      </c>
      <c r="G660" s="214">
        <v>14.29</v>
      </c>
      <c r="H660" s="97">
        <v>3</v>
      </c>
      <c r="I660" s="185">
        <f t="shared" si="8"/>
        <v>0</v>
      </c>
      <c r="J660" s="185">
        <f t="shared" si="9"/>
        <v>0</v>
      </c>
    </row>
    <row r="661" spans="1:10" ht="12.75">
      <c r="A661"/>
      <c r="B661" t="s">
        <v>747</v>
      </c>
      <c r="C661" s="52"/>
      <c r="D661" t="s">
        <v>748</v>
      </c>
      <c r="E661" s="214">
        <v>24.99</v>
      </c>
      <c r="F661" s="216">
        <v>0.35</v>
      </c>
      <c r="G661" s="214">
        <v>16.24</v>
      </c>
      <c r="H661" s="97">
        <v>3</v>
      </c>
      <c r="I661" s="185">
        <f t="shared" si="8"/>
        <v>0</v>
      </c>
      <c r="J661" s="185">
        <f t="shared" si="9"/>
        <v>0</v>
      </c>
    </row>
    <row r="662" spans="1:10" ht="12.75">
      <c r="A662"/>
      <c r="B662" t="s">
        <v>749</v>
      </c>
      <c r="C662" s="52"/>
      <c r="D662" t="s">
        <v>750</v>
      </c>
      <c r="E662" s="214">
        <v>17.99</v>
      </c>
      <c r="F662" s="216">
        <v>0.35</v>
      </c>
      <c r="G662" s="214">
        <v>11.69</v>
      </c>
      <c r="H662" s="97">
        <v>3</v>
      </c>
      <c r="I662" s="185">
        <f t="shared" si="8"/>
        <v>0</v>
      </c>
      <c r="J662" s="185">
        <f t="shared" si="9"/>
        <v>0</v>
      </c>
    </row>
    <row r="663" spans="1:10" ht="12.75">
      <c r="A663"/>
      <c r="B663" t="s">
        <v>751</v>
      </c>
      <c r="C663" s="52"/>
      <c r="D663" t="s">
        <v>752</v>
      </c>
      <c r="E663" s="214">
        <v>19.99</v>
      </c>
      <c r="F663" s="216">
        <v>0.35</v>
      </c>
      <c r="G663" s="214">
        <v>12.99</v>
      </c>
      <c r="H663" s="97">
        <v>3</v>
      </c>
      <c r="I663" s="185">
        <f t="shared" si="8"/>
        <v>0</v>
      </c>
      <c r="J663" s="185">
        <f t="shared" si="9"/>
        <v>0</v>
      </c>
    </row>
    <row r="664" spans="1:10" ht="12.75">
      <c r="A664"/>
      <c r="B664" t="s">
        <v>753</v>
      </c>
      <c r="C664" s="52"/>
      <c r="D664" t="s">
        <v>754</v>
      </c>
      <c r="E664" s="214">
        <v>19.99</v>
      </c>
      <c r="F664" s="216">
        <v>0.35</v>
      </c>
      <c r="G664" s="214">
        <v>12.99</v>
      </c>
      <c r="H664" s="97">
        <v>3</v>
      </c>
      <c r="I664" s="185">
        <f t="shared" si="8"/>
        <v>0</v>
      </c>
      <c r="J664" s="185">
        <f t="shared" si="9"/>
        <v>0</v>
      </c>
    </row>
    <row r="665" spans="1:10" ht="12.75">
      <c r="A665" t="s">
        <v>361</v>
      </c>
      <c r="B665"/>
      <c r="C665" s="52"/>
      <c r="D665"/>
      <c r="E665" s="214"/>
      <c r="F665" s="207"/>
      <c r="G665" s="214"/>
      <c r="H665" s="97"/>
      <c r="I665" s="185"/>
      <c r="J665" s="185"/>
    </row>
    <row r="666" spans="1:10" ht="12.75">
      <c r="A666"/>
      <c r="B666" t="s">
        <v>755</v>
      </c>
      <c r="C666" s="52"/>
      <c r="D666" t="s">
        <v>756</v>
      </c>
      <c r="E666" s="214">
        <v>59.99</v>
      </c>
      <c r="F666" s="216">
        <v>0.35</v>
      </c>
      <c r="G666" s="214">
        <v>38.99</v>
      </c>
      <c r="H666" s="97">
        <v>3</v>
      </c>
      <c r="I666" s="185">
        <f>C666*E666</f>
        <v>0</v>
      </c>
      <c r="J666" s="185">
        <f>C666*G666</f>
        <v>0</v>
      </c>
    </row>
    <row r="667" spans="1:10" s="67" customFormat="1" ht="12.75">
      <c r="A667"/>
      <c r="B667" t="s">
        <v>757</v>
      </c>
      <c r="C667" s="52"/>
      <c r="D667" t="s">
        <v>758</v>
      </c>
      <c r="E667" s="214">
        <v>49.99</v>
      </c>
      <c r="F667" s="216">
        <v>0.35</v>
      </c>
      <c r="G667" s="214">
        <v>32.49</v>
      </c>
      <c r="H667" s="97">
        <v>3</v>
      </c>
      <c r="I667" s="185">
        <f>C667*E667</f>
        <v>0</v>
      </c>
      <c r="J667" s="185">
        <f>C667*G667</f>
        <v>0</v>
      </c>
    </row>
    <row r="668" spans="1:10" s="67" customFormat="1" ht="12.75">
      <c r="A668" t="s">
        <v>329</v>
      </c>
      <c r="B668"/>
      <c r="C668" s="52"/>
      <c r="D668"/>
      <c r="E668" s="214"/>
      <c r="F668" s="207"/>
      <c r="G668" s="214"/>
      <c r="H668" s="97"/>
      <c r="I668" s="185"/>
      <c r="J668" s="185"/>
    </row>
    <row r="669" spans="1:10" ht="12.75">
      <c r="A669"/>
      <c r="B669" t="s">
        <v>759</v>
      </c>
      <c r="C669" s="52"/>
      <c r="D669" t="s">
        <v>760</v>
      </c>
      <c r="E669" s="214">
        <v>16.99</v>
      </c>
      <c r="F669" s="216">
        <v>0.35</v>
      </c>
      <c r="G669" s="214">
        <v>11.04</v>
      </c>
      <c r="H669" s="97">
        <v>4</v>
      </c>
      <c r="I669" s="185">
        <f>C669*E669</f>
        <v>0</v>
      </c>
      <c r="J669" s="185">
        <f>C669*G669</f>
        <v>0</v>
      </c>
    </row>
    <row r="670" spans="1:10" s="67" customFormat="1" ht="12.75">
      <c r="A670"/>
      <c r="B670" t="s">
        <v>761</v>
      </c>
      <c r="C670" s="52"/>
      <c r="D670" t="s">
        <v>762</v>
      </c>
      <c r="E670" s="214">
        <v>16.99</v>
      </c>
      <c r="F670" s="216">
        <v>0.35</v>
      </c>
      <c r="G670" s="214">
        <v>11.04</v>
      </c>
      <c r="H670" s="97">
        <v>4</v>
      </c>
      <c r="I670" s="185">
        <f>C670*E670</f>
        <v>0</v>
      </c>
      <c r="J670" s="185">
        <f>C670*G670</f>
        <v>0</v>
      </c>
    </row>
    <row r="671" spans="1:10" s="67" customFormat="1" ht="12.75">
      <c r="A671"/>
      <c r="B671" t="s">
        <v>763</v>
      </c>
      <c r="C671" s="52"/>
      <c r="D671" t="s">
        <v>764</v>
      </c>
      <c r="E671" s="214">
        <v>16.99</v>
      </c>
      <c r="F671" s="216">
        <v>0.35</v>
      </c>
      <c r="G671" s="214">
        <v>11.04</v>
      </c>
      <c r="H671" s="97">
        <v>4</v>
      </c>
      <c r="I671" s="185">
        <f>C671*E671</f>
        <v>0</v>
      </c>
      <c r="J671" s="185">
        <f>C671*G671</f>
        <v>0</v>
      </c>
    </row>
    <row r="672" spans="1:10" s="67" customFormat="1" ht="12.75">
      <c r="A672" t="s">
        <v>362</v>
      </c>
      <c r="B672"/>
      <c r="C672" s="52"/>
      <c r="D672"/>
      <c r="E672" s="214"/>
      <c r="F672" s="207"/>
      <c r="G672" s="214"/>
      <c r="H672" s="97"/>
      <c r="I672" s="185"/>
      <c r="J672" s="185"/>
    </row>
    <row r="673" spans="1:10" ht="12.75">
      <c r="A673"/>
      <c r="B673" t="s">
        <v>765</v>
      </c>
      <c r="C673" s="52"/>
      <c r="D673" t="s">
        <v>766</v>
      </c>
      <c r="E673" s="214">
        <v>39.99</v>
      </c>
      <c r="F673" s="216">
        <v>0.35</v>
      </c>
      <c r="G673" s="214">
        <v>25.99</v>
      </c>
      <c r="H673" s="97">
        <v>3</v>
      </c>
      <c r="I673" s="185">
        <f>C673*E673</f>
        <v>0</v>
      </c>
      <c r="J673" s="185">
        <f>C673*G673</f>
        <v>0</v>
      </c>
    </row>
    <row r="674" spans="1:10" s="67" customFormat="1" ht="12.75">
      <c r="A674"/>
      <c r="B674" t="s">
        <v>767</v>
      </c>
      <c r="C674" s="52"/>
      <c r="D674" t="s">
        <v>768</v>
      </c>
      <c r="E674" s="214">
        <v>49.99</v>
      </c>
      <c r="F674" s="216">
        <v>0.35</v>
      </c>
      <c r="G674" s="214">
        <v>32.49</v>
      </c>
      <c r="H674" s="97">
        <v>3</v>
      </c>
      <c r="I674" s="185">
        <f>C674*E674</f>
        <v>0</v>
      </c>
      <c r="J674" s="185">
        <f>C674*G674</f>
        <v>0</v>
      </c>
    </row>
    <row r="675" spans="1:10" ht="12.75">
      <c r="A675"/>
      <c r="B675" t="s">
        <v>769</v>
      </c>
      <c r="C675" s="52"/>
      <c r="D675" t="s">
        <v>770</v>
      </c>
      <c r="E675" s="214">
        <v>24.99</v>
      </c>
      <c r="F675" s="216">
        <v>0.35</v>
      </c>
      <c r="G675" s="214">
        <v>16.24</v>
      </c>
      <c r="H675" s="97">
        <v>3</v>
      </c>
      <c r="I675" s="185">
        <f>C675*E675</f>
        <v>0</v>
      </c>
      <c r="J675" s="185">
        <f>C675*G675</f>
        <v>0</v>
      </c>
    </row>
    <row r="676" spans="1:10" ht="12.75">
      <c r="A676" s="82" t="s">
        <v>39</v>
      </c>
      <c r="B676" s="44" t="s">
        <v>4332</v>
      </c>
      <c r="C676" s="51"/>
      <c r="D676" s="44"/>
      <c r="E676" s="50"/>
      <c r="F676" s="154"/>
      <c r="G676" s="50"/>
      <c r="H676" s="95"/>
      <c r="I676" s="184"/>
      <c r="J676" s="184"/>
    </row>
    <row r="677" spans="1:10" s="67" customFormat="1" ht="12.75">
      <c r="A677" t="s">
        <v>2499</v>
      </c>
      <c r="B677"/>
      <c r="C677" s="52"/>
      <c r="D677"/>
      <c r="E677" s="214"/>
      <c r="F677" s="207"/>
      <c r="G677" s="214"/>
      <c r="H677" s="97"/>
      <c r="I677" s="185"/>
      <c r="J677" s="185"/>
    </row>
    <row r="678" spans="1:10" s="67" customFormat="1" ht="12.75">
      <c r="A678" s="65"/>
      <c r="B678" s="65" t="s">
        <v>2500</v>
      </c>
      <c r="C678" s="88"/>
      <c r="D678" s="65" t="s">
        <v>2501</v>
      </c>
      <c r="E678" s="190">
        <v>2.99</v>
      </c>
      <c r="F678" s="218">
        <v>0.5</v>
      </c>
      <c r="G678" s="190">
        <v>1.49</v>
      </c>
      <c r="H678" s="96">
        <v>1</v>
      </c>
      <c r="I678" s="190">
        <f>C678*E678</f>
        <v>0</v>
      </c>
      <c r="J678" s="190">
        <f>C678*G678</f>
        <v>0</v>
      </c>
    </row>
    <row r="679" spans="1:10" s="67" customFormat="1" ht="12.75">
      <c r="A679" s="65"/>
      <c r="B679" s="65" t="s">
        <v>2502</v>
      </c>
      <c r="C679" s="88"/>
      <c r="D679" s="65" t="s">
        <v>2503</v>
      </c>
      <c r="E679" s="190">
        <v>2.99</v>
      </c>
      <c r="F679" s="218">
        <v>0.5</v>
      </c>
      <c r="G679" s="190">
        <v>1.49</v>
      </c>
      <c r="H679" s="96">
        <v>1</v>
      </c>
      <c r="I679" s="190">
        <f>C679*E679</f>
        <v>0</v>
      </c>
      <c r="J679" s="190">
        <f>C679*G679</f>
        <v>0</v>
      </c>
    </row>
    <row r="680" spans="1:10" s="65" customFormat="1" ht="12.75">
      <c r="A680"/>
      <c r="B680" t="s">
        <v>2504</v>
      </c>
      <c r="C680" s="52"/>
      <c r="D680" t="s">
        <v>2505</v>
      </c>
      <c r="E680" s="214">
        <v>9.99</v>
      </c>
      <c r="F680" s="216">
        <v>0.4</v>
      </c>
      <c r="G680" s="214">
        <v>5.99</v>
      </c>
      <c r="H680" s="97">
        <v>3</v>
      </c>
      <c r="I680" s="185">
        <f>C680*E680</f>
        <v>0</v>
      </c>
      <c r="J680" s="185">
        <f>C680*G680</f>
        <v>0</v>
      </c>
    </row>
    <row r="681" spans="1:10" s="65" customFormat="1" ht="12.75">
      <c r="A681"/>
      <c r="B681" t="s">
        <v>2506</v>
      </c>
      <c r="C681" s="52"/>
      <c r="D681" t="s">
        <v>429</v>
      </c>
      <c r="E681" s="214">
        <v>12.99</v>
      </c>
      <c r="F681" s="216">
        <v>0.4</v>
      </c>
      <c r="G681" s="214">
        <v>7.79</v>
      </c>
      <c r="H681" s="97">
        <v>3</v>
      </c>
      <c r="I681" s="185">
        <f>C681*E681</f>
        <v>0</v>
      </c>
      <c r="J681" s="185">
        <f>C681*G681</f>
        <v>0</v>
      </c>
    </row>
    <row r="682" spans="1:10" s="100" customFormat="1" ht="12.75">
      <c r="A682" t="s">
        <v>2507</v>
      </c>
      <c r="B682"/>
      <c r="C682" s="52"/>
      <c r="D682"/>
      <c r="E682" s="214"/>
      <c r="F682" s="207"/>
      <c r="G682" s="214"/>
      <c r="H682" s="97"/>
      <c r="I682" s="185"/>
      <c r="J682" s="185"/>
    </row>
    <row r="683" spans="1:10" s="100" customFormat="1" ht="12.75">
      <c r="A683"/>
      <c r="B683" t="s">
        <v>2508</v>
      </c>
      <c r="C683" s="52"/>
      <c r="D683" t="s">
        <v>2509</v>
      </c>
      <c r="E683" s="214">
        <v>2.99</v>
      </c>
      <c r="F683" s="216">
        <v>0.4</v>
      </c>
      <c r="G683" s="214">
        <v>1.79</v>
      </c>
      <c r="H683" s="97">
        <v>1</v>
      </c>
      <c r="I683" s="185">
        <f>C683*E683</f>
        <v>0</v>
      </c>
      <c r="J683" s="185">
        <f>C683*G683</f>
        <v>0</v>
      </c>
    </row>
    <row r="684" spans="1:10" s="65" customFormat="1" ht="12.75">
      <c r="A684"/>
      <c r="B684" t="s">
        <v>2510</v>
      </c>
      <c r="C684" s="52"/>
      <c r="D684" t="s">
        <v>2511</v>
      </c>
      <c r="E684" s="214">
        <v>2.99</v>
      </c>
      <c r="F684" s="216">
        <v>0.4</v>
      </c>
      <c r="G684" s="214">
        <v>1.79</v>
      </c>
      <c r="H684" s="97">
        <v>1</v>
      </c>
      <c r="I684" s="185">
        <f>C684*E684</f>
        <v>0</v>
      </c>
      <c r="J684" s="185">
        <f>C684*G684</f>
        <v>0</v>
      </c>
    </row>
    <row r="685" spans="1:10" s="67" customFormat="1" ht="12.75">
      <c r="A685"/>
      <c r="B685" t="s">
        <v>2512</v>
      </c>
      <c r="C685" s="52"/>
      <c r="D685" t="s">
        <v>426</v>
      </c>
      <c r="E685" s="214">
        <v>34.99</v>
      </c>
      <c r="F685" s="216">
        <v>0.4</v>
      </c>
      <c r="G685" s="214">
        <v>20.99</v>
      </c>
      <c r="H685" s="97">
        <v>3</v>
      </c>
      <c r="I685" s="185">
        <f>C685*E685</f>
        <v>0</v>
      </c>
      <c r="J685" s="185">
        <f>C685*G685</f>
        <v>0</v>
      </c>
    </row>
    <row r="686" spans="1:10" s="67" customFormat="1" ht="12.75">
      <c r="A686"/>
      <c r="B686" t="s">
        <v>2513</v>
      </c>
      <c r="C686" s="52"/>
      <c r="D686" t="s">
        <v>2514</v>
      </c>
      <c r="E686" s="214">
        <v>9.99</v>
      </c>
      <c r="F686" s="216">
        <v>0.4</v>
      </c>
      <c r="G686" s="214">
        <v>5.99</v>
      </c>
      <c r="H686" s="97">
        <v>3</v>
      </c>
      <c r="I686" s="185">
        <f>C686*E686</f>
        <v>0</v>
      </c>
      <c r="J686" s="185">
        <f>C686*G686</f>
        <v>0</v>
      </c>
    </row>
    <row r="687" spans="1:10" s="67" customFormat="1" ht="12.75">
      <c r="A687"/>
      <c r="B687" t="s">
        <v>2515</v>
      </c>
      <c r="C687" s="52"/>
      <c r="D687" t="s">
        <v>427</v>
      </c>
      <c r="E687" s="214">
        <v>9.99</v>
      </c>
      <c r="F687" s="216">
        <v>0.4</v>
      </c>
      <c r="G687" s="214">
        <v>5.99</v>
      </c>
      <c r="H687" s="97">
        <v>3</v>
      </c>
      <c r="I687" s="185">
        <f>C687*E687</f>
        <v>0</v>
      </c>
      <c r="J687" s="185">
        <f>C687*G687</f>
        <v>0</v>
      </c>
    </row>
    <row r="688" spans="1:10" s="67" customFormat="1" ht="12.75">
      <c r="A688" t="s">
        <v>2516</v>
      </c>
      <c r="B688"/>
      <c r="C688" s="52"/>
      <c r="D688"/>
      <c r="E688" s="214"/>
      <c r="F688" s="207"/>
      <c r="G688" s="214"/>
      <c r="H688" s="97"/>
      <c r="I688" s="185"/>
      <c r="J688" s="185"/>
    </row>
    <row r="689" spans="2:10" s="65" customFormat="1" ht="12.75">
      <c r="B689" s="65" t="s">
        <v>2517</v>
      </c>
      <c r="C689" s="88"/>
      <c r="D689" s="65" t="s">
        <v>2518</v>
      </c>
      <c r="E689" s="190">
        <v>3.5</v>
      </c>
      <c r="F689" s="218">
        <v>0.5</v>
      </c>
      <c r="G689" s="190">
        <v>1.75</v>
      </c>
      <c r="H689" s="96">
        <v>1</v>
      </c>
      <c r="I689" s="190">
        <f>C689*E689</f>
        <v>0</v>
      </c>
      <c r="J689" s="190">
        <f>C689*G689</f>
        <v>0</v>
      </c>
    </row>
    <row r="690" spans="1:10" s="67" customFormat="1" ht="12.75">
      <c r="A690"/>
      <c r="B690" t="s">
        <v>2519</v>
      </c>
      <c r="C690" s="52"/>
      <c r="D690" t="s">
        <v>2520</v>
      </c>
      <c r="E690" s="214">
        <v>16.99</v>
      </c>
      <c r="F690" s="216">
        <v>0.4</v>
      </c>
      <c r="G690" s="214">
        <v>10.19</v>
      </c>
      <c r="H690" s="97">
        <v>3</v>
      </c>
      <c r="I690" s="185">
        <f>C690*E690</f>
        <v>0</v>
      </c>
      <c r="J690" s="185">
        <f>C690*G690</f>
        <v>0</v>
      </c>
    </row>
    <row r="691" spans="1:10" ht="12.75">
      <c r="A691"/>
      <c r="B691" t="s">
        <v>2521</v>
      </c>
      <c r="C691" s="52"/>
      <c r="D691" t="s">
        <v>2522</v>
      </c>
      <c r="E691" s="214">
        <v>14.99</v>
      </c>
      <c r="F691" s="216">
        <v>0.4</v>
      </c>
      <c r="G691" s="214">
        <v>8.99</v>
      </c>
      <c r="H691" s="97">
        <v>3</v>
      </c>
      <c r="I691" s="185">
        <f>C691*E691</f>
        <v>0</v>
      </c>
      <c r="J691" s="185">
        <f>C691*G691</f>
        <v>0</v>
      </c>
    </row>
    <row r="692" spans="1:10" ht="12.75">
      <c r="A692"/>
      <c r="B692" t="s">
        <v>2523</v>
      </c>
      <c r="C692" s="52"/>
      <c r="D692" t="s">
        <v>2524</v>
      </c>
      <c r="E692" s="214">
        <v>16.99</v>
      </c>
      <c r="F692" s="216">
        <v>0.4</v>
      </c>
      <c r="G692" s="214">
        <v>10.19</v>
      </c>
      <c r="H692" s="97">
        <v>3</v>
      </c>
      <c r="I692" s="185">
        <f>C692*E692</f>
        <v>0</v>
      </c>
      <c r="J692" s="185">
        <f>C692*G692</f>
        <v>0</v>
      </c>
    </row>
    <row r="693" spans="1:10" s="67" customFormat="1" ht="12.75">
      <c r="A693"/>
      <c r="B693" t="s">
        <v>2525</v>
      </c>
      <c r="C693" s="52"/>
      <c r="D693" t="s">
        <v>2526</v>
      </c>
      <c r="E693" s="214">
        <v>16.99</v>
      </c>
      <c r="F693" s="216">
        <v>0.4</v>
      </c>
      <c r="G693" s="214">
        <v>10.19</v>
      </c>
      <c r="H693" s="97">
        <v>3</v>
      </c>
      <c r="I693" s="185">
        <f>C693*E693</f>
        <v>0</v>
      </c>
      <c r="J693" s="185">
        <f>C693*G693</f>
        <v>0</v>
      </c>
    </row>
    <row r="694" spans="1:10" ht="12.75">
      <c r="A694" t="s">
        <v>199</v>
      </c>
      <c r="B694"/>
      <c r="C694" s="52"/>
      <c r="D694"/>
      <c r="E694" s="214"/>
      <c r="F694" s="207"/>
      <c r="G694" s="214"/>
      <c r="H694" s="97"/>
      <c r="I694" s="185"/>
      <c r="J694" s="185"/>
    </row>
    <row r="695" spans="1:10" s="67" customFormat="1" ht="12.75">
      <c r="A695" s="65"/>
      <c r="B695" s="65" t="s">
        <v>2527</v>
      </c>
      <c r="C695" s="88"/>
      <c r="D695" s="65" t="s">
        <v>2528</v>
      </c>
      <c r="E695" s="190">
        <v>2.99</v>
      </c>
      <c r="F695" s="218">
        <v>0.5</v>
      </c>
      <c r="G695" s="190">
        <v>1.49</v>
      </c>
      <c r="H695" s="96">
        <v>1</v>
      </c>
      <c r="I695" s="190">
        <f>C695*E695</f>
        <v>0</v>
      </c>
      <c r="J695" s="190">
        <f>C695*G695</f>
        <v>0</v>
      </c>
    </row>
    <row r="696" spans="1:10" ht="12.75">
      <c r="A696"/>
      <c r="B696" t="s">
        <v>2529</v>
      </c>
      <c r="C696" s="52"/>
      <c r="D696" t="s">
        <v>2530</v>
      </c>
      <c r="E696" s="214">
        <v>14.99</v>
      </c>
      <c r="F696" s="216">
        <v>0.4</v>
      </c>
      <c r="G696" s="214">
        <v>8.99</v>
      </c>
      <c r="H696" s="97">
        <v>3</v>
      </c>
      <c r="I696" s="185">
        <f>C696*E696</f>
        <v>0</v>
      </c>
      <c r="J696" s="185">
        <f>C696*G696</f>
        <v>0</v>
      </c>
    </row>
    <row r="697" spans="1:10" ht="12.75">
      <c r="A697"/>
      <c r="B697" t="s">
        <v>2531</v>
      </c>
      <c r="C697" s="52"/>
      <c r="D697" t="s">
        <v>2532</v>
      </c>
      <c r="E697" s="214">
        <v>12.99</v>
      </c>
      <c r="F697" s="216">
        <v>0.4</v>
      </c>
      <c r="G697" s="214">
        <v>7.79</v>
      </c>
      <c r="H697" s="97">
        <v>3</v>
      </c>
      <c r="I697" s="185">
        <f>C697*E697</f>
        <v>0</v>
      </c>
      <c r="J697" s="185">
        <f>C697*G697</f>
        <v>0</v>
      </c>
    </row>
    <row r="698" spans="1:10" ht="12.75">
      <c r="A698" t="s">
        <v>200</v>
      </c>
      <c r="B698"/>
      <c r="C698" s="52"/>
      <c r="D698"/>
      <c r="E698" s="214"/>
      <c r="F698" s="207"/>
      <c r="G698" s="214"/>
      <c r="H698" s="97"/>
      <c r="I698" s="185"/>
      <c r="J698" s="185"/>
    </row>
    <row r="699" spans="1:10" s="67" customFormat="1" ht="12.75">
      <c r="A699" s="65"/>
      <c r="B699" s="65" t="s">
        <v>2533</v>
      </c>
      <c r="C699" s="88"/>
      <c r="D699" s="65" t="s">
        <v>2534</v>
      </c>
      <c r="E699" s="190">
        <v>3.5</v>
      </c>
      <c r="F699" s="218">
        <v>0.5</v>
      </c>
      <c r="G699" s="190">
        <v>1.75</v>
      </c>
      <c r="H699" s="96">
        <v>1</v>
      </c>
      <c r="I699" s="190">
        <f>C699*E699</f>
        <v>0</v>
      </c>
      <c r="J699" s="190">
        <f>C699*G699</f>
        <v>0</v>
      </c>
    </row>
    <row r="700" spans="1:10" s="67" customFormat="1" ht="12.75">
      <c r="A700"/>
      <c r="B700" t="s">
        <v>2535</v>
      </c>
      <c r="C700" s="52"/>
      <c r="D700" t="s">
        <v>2536</v>
      </c>
      <c r="E700" s="214">
        <v>16.99</v>
      </c>
      <c r="F700" s="216">
        <v>0.4</v>
      </c>
      <c r="G700" s="214">
        <v>10.19</v>
      </c>
      <c r="H700" s="97">
        <v>3</v>
      </c>
      <c r="I700" s="185">
        <f>C700*E700</f>
        <v>0</v>
      </c>
      <c r="J700" s="185">
        <f>C700*G700</f>
        <v>0</v>
      </c>
    </row>
    <row r="701" spans="1:10" s="67" customFormat="1" ht="12.75">
      <c r="A701"/>
      <c r="B701" t="s">
        <v>2537</v>
      </c>
      <c r="C701" s="52"/>
      <c r="D701" t="s">
        <v>330</v>
      </c>
      <c r="E701" s="214">
        <v>16.99</v>
      </c>
      <c r="F701" s="216">
        <v>0.4</v>
      </c>
      <c r="G701" s="214">
        <v>10.19</v>
      </c>
      <c r="H701" s="97">
        <v>3</v>
      </c>
      <c r="I701" s="185">
        <f>C701*E701</f>
        <v>0</v>
      </c>
      <c r="J701" s="185">
        <f>C701*G701</f>
        <v>0</v>
      </c>
    </row>
    <row r="702" spans="1:10" s="67" customFormat="1" ht="12.75">
      <c r="A702" t="s">
        <v>201</v>
      </c>
      <c r="B702"/>
      <c r="C702" s="52"/>
      <c r="D702"/>
      <c r="E702" s="214"/>
      <c r="F702" s="207"/>
      <c r="G702" s="214"/>
      <c r="H702" s="97"/>
      <c r="I702" s="185"/>
      <c r="J702" s="185"/>
    </row>
    <row r="703" spans="1:10" s="67" customFormat="1" ht="12.75">
      <c r="A703" s="65"/>
      <c r="B703" s="65" t="s">
        <v>2538</v>
      </c>
      <c r="C703" s="88"/>
      <c r="D703" s="65" t="s">
        <v>2539</v>
      </c>
      <c r="E703" s="190">
        <v>19.99</v>
      </c>
      <c r="F703" s="218">
        <v>0.45</v>
      </c>
      <c r="G703" s="190">
        <v>10.99</v>
      </c>
      <c r="H703" s="96">
        <v>3</v>
      </c>
      <c r="I703" s="190">
        <f>C703*E703</f>
        <v>0</v>
      </c>
      <c r="J703" s="190">
        <f>C703*G703</f>
        <v>0</v>
      </c>
    </row>
    <row r="704" spans="1:10" s="67" customFormat="1" ht="12.75">
      <c r="A704"/>
      <c r="B704" t="s">
        <v>2540</v>
      </c>
      <c r="C704" s="52"/>
      <c r="D704" t="s">
        <v>2541</v>
      </c>
      <c r="E704" s="214">
        <v>12.99</v>
      </c>
      <c r="F704" s="216">
        <v>0.4</v>
      </c>
      <c r="G704" s="214">
        <v>7.79</v>
      </c>
      <c r="H704" s="97">
        <v>3</v>
      </c>
      <c r="I704" s="185">
        <f>C704*E704</f>
        <v>0</v>
      </c>
      <c r="J704" s="185">
        <f>C704*G704</f>
        <v>0</v>
      </c>
    </row>
    <row r="705" spans="1:10" s="65" customFormat="1" ht="12.75">
      <c r="A705"/>
      <c r="B705" t="s">
        <v>2542</v>
      </c>
      <c r="C705" s="52"/>
      <c r="D705" t="s">
        <v>2543</v>
      </c>
      <c r="E705" s="214">
        <v>14.99</v>
      </c>
      <c r="F705" s="216">
        <v>0.4</v>
      </c>
      <c r="G705" s="214">
        <v>8.99</v>
      </c>
      <c r="H705" s="97">
        <v>3</v>
      </c>
      <c r="I705" s="185">
        <f>C705*E705</f>
        <v>0</v>
      </c>
      <c r="J705" s="185">
        <f>C705*G705</f>
        <v>0</v>
      </c>
    </row>
    <row r="706" spans="1:10" s="65" customFormat="1" ht="12.75">
      <c r="A706"/>
      <c r="B706" t="s">
        <v>2544</v>
      </c>
      <c r="C706" s="52"/>
      <c r="D706" t="s">
        <v>2545</v>
      </c>
      <c r="E706" s="214">
        <v>19.99</v>
      </c>
      <c r="F706" s="216">
        <v>0.4</v>
      </c>
      <c r="G706" s="214">
        <v>11.99</v>
      </c>
      <c r="H706" s="97">
        <v>3</v>
      </c>
      <c r="I706" s="185">
        <f>C706*E706</f>
        <v>0</v>
      </c>
      <c r="J706" s="185">
        <f>C706*G706</f>
        <v>0</v>
      </c>
    </row>
    <row r="707" spans="2:10" s="65" customFormat="1" ht="12.75">
      <c r="B707" s="65" t="s">
        <v>2546</v>
      </c>
      <c r="C707" s="88"/>
      <c r="D707" s="65" t="s">
        <v>2547</v>
      </c>
      <c r="E707" s="190">
        <v>15.99</v>
      </c>
      <c r="F707" s="218">
        <v>0.45</v>
      </c>
      <c r="G707" s="190">
        <v>8.79</v>
      </c>
      <c r="H707" s="96">
        <v>3</v>
      </c>
      <c r="I707" s="190">
        <f>C707*E707</f>
        <v>0</v>
      </c>
      <c r="J707" s="190">
        <f>C707*G707</f>
        <v>0</v>
      </c>
    </row>
    <row r="708" spans="1:10" s="65" customFormat="1" ht="12.75">
      <c r="A708" t="s">
        <v>428</v>
      </c>
      <c r="B708"/>
      <c r="C708" s="52"/>
      <c r="D708"/>
      <c r="E708" s="214"/>
      <c r="F708" s="207"/>
      <c r="G708" s="214"/>
      <c r="H708" s="97"/>
      <c r="I708" s="185"/>
      <c r="J708" s="185"/>
    </row>
    <row r="709" spans="2:10" s="65" customFormat="1" ht="12.75">
      <c r="B709" s="65" t="s">
        <v>2548</v>
      </c>
      <c r="C709" s="88"/>
      <c r="D709" s="65" t="s">
        <v>2549</v>
      </c>
      <c r="E709" s="190">
        <v>24.99</v>
      </c>
      <c r="F709" s="218">
        <v>0.45</v>
      </c>
      <c r="G709" s="190">
        <v>13.74</v>
      </c>
      <c r="H709" s="96">
        <v>3</v>
      </c>
      <c r="I709" s="190">
        <f aca="true" t="shared" si="10" ref="I709:I714">C709*E709</f>
        <v>0</v>
      </c>
      <c r="J709" s="190">
        <f aca="true" t="shared" si="11" ref="J709:J714">C709*G709</f>
        <v>0</v>
      </c>
    </row>
    <row r="710" spans="1:10" s="65" customFormat="1" ht="12.75">
      <c r="A710"/>
      <c r="B710" t="s">
        <v>2550</v>
      </c>
      <c r="C710" s="52"/>
      <c r="D710" t="s">
        <v>2551</v>
      </c>
      <c r="E710" s="214">
        <v>19.99</v>
      </c>
      <c r="F710" s="216">
        <v>0.4</v>
      </c>
      <c r="G710" s="214">
        <v>11.99</v>
      </c>
      <c r="H710" s="97">
        <v>3</v>
      </c>
      <c r="I710" s="185">
        <f t="shared" si="10"/>
        <v>0</v>
      </c>
      <c r="J710" s="185">
        <f t="shared" si="11"/>
        <v>0</v>
      </c>
    </row>
    <row r="711" spans="1:10" s="65" customFormat="1" ht="12.75">
      <c r="A711"/>
      <c r="B711" t="s">
        <v>2552</v>
      </c>
      <c r="C711" s="52"/>
      <c r="D711" t="s">
        <v>2553</v>
      </c>
      <c r="E711" s="214">
        <v>24.99</v>
      </c>
      <c r="F711" s="216">
        <v>0.4</v>
      </c>
      <c r="G711" s="214">
        <v>14.99</v>
      </c>
      <c r="H711" s="97">
        <v>3</v>
      </c>
      <c r="I711" s="185">
        <f t="shared" si="10"/>
        <v>0</v>
      </c>
      <c r="J711" s="185">
        <f t="shared" si="11"/>
        <v>0</v>
      </c>
    </row>
    <row r="712" spans="1:10" s="65" customFormat="1" ht="12.75">
      <c r="A712"/>
      <c r="B712" t="s">
        <v>2554</v>
      </c>
      <c r="C712" s="52"/>
      <c r="D712" t="s">
        <v>2555</v>
      </c>
      <c r="E712" s="214">
        <v>24.99</v>
      </c>
      <c r="F712" s="216">
        <v>0.4</v>
      </c>
      <c r="G712" s="214">
        <v>14.99</v>
      </c>
      <c r="H712" s="97">
        <v>3</v>
      </c>
      <c r="I712" s="185">
        <f t="shared" si="10"/>
        <v>0</v>
      </c>
      <c r="J712" s="185">
        <f t="shared" si="11"/>
        <v>0</v>
      </c>
    </row>
    <row r="713" spans="1:10" s="65" customFormat="1" ht="12.75">
      <c r="A713"/>
      <c r="B713" t="s">
        <v>2556</v>
      </c>
      <c r="C713" s="52"/>
      <c r="D713" t="s">
        <v>2557</v>
      </c>
      <c r="E713" s="214">
        <v>24.99</v>
      </c>
      <c r="F713" s="216">
        <v>0.4</v>
      </c>
      <c r="G713" s="214">
        <v>14.99</v>
      </c>
      <c r="H713" s="97">
        <v>3</v>
      </c>
      <c r="I713" s="185">
        <f t="shared" si="10"/>
        <v>0</v>
      </c>
      <c r="J713" s="185">
        <f t="shared" si="11"/>
        <v>0</v>
      </c>
    </row>
    <row r="714" spans="2:10" s="65" customFormat="1" ht="12.75">
      <c r="B714" s="65" t="s">
        <v>2558</v>
      </c>
      <c r="C714" s="88"/>
      <c r="D714" s="65" t="s">
        <v>2559</v>
      </c>
      <c r="E714" s="190">
        <v>19.99</v>
      </c>
      <c r="F714" s="218">
        <v>0.5</v>
      </c>
      <c r="G714" s="190">
        <v>9.99</v>
      </c>
      <c r="H714" s="96">
        <v>3</v>
      </c>
      <c r="I714" s="190">
        <f t="shared" si="10"/>
        <v>0</v>
      </c>
      <c r="J714" s="190">
        <f t="shared" si="11"/>
        <v>0</v>
      </c>
    </row>
    <row r="715" spans="1:10" s="65" customFormat="1" ht="12.75">
      <c r="A715" t="s">
        <v>202</v>
      </c>
      <c r="B715"/>
      <c r="C715" s="52"/>
      <c r="D715"/>
      <c r="E715" s="214"/>
      <c r="F715" s="207"/>
      <c r="G715" s="214"/>
      <c r="H715" s="97"/>
      <c r="I715" s="185"/>
      <c r="J715" s="185"/>
    </row>
    <row r="716" spans="2:10" s="65" customFormat="1" ht="12.75">
      <c r="B716" s="65" t="s">
        <v>2560</v>
      </c>
      <c r="C716" s="88"/>
      <c r="D716" s="65" t="s">
        <v>2561</v>
      </c>
      <c r="E716" s="190">
        <v>16.99</v>
      </c>
      <c r="F716" s="218">
        <v>0.45</v>
      </c>
      <c r="G716" s="190">
        <v>9.34</v>
      </c>
      <c r="H716" s="96">
        <v>3</v>
      </c>
      <c r="I716" s="190">
        <f>C716*E716</f>
        <v>0</v>
      </c>
      <c r="J716" s="190">
        <f>C716*G716</f>
        <v>0</v>
      </c>
    </row>
    <row r="717" spans="1:10" s="65" customFormat="1" ht="12.75">
      <c r="A717"/>
      <c r="B717" t="s">
        <v>2562</v>
      </c>
      <c r="C717" s="52"/>
      <c r="D717" t="s">
        <v>370</v>
      </c>
      <c r="E717" s="214">
        <v>9.99</v>
      </c>
      <c r="F717" s="216">
        <v>0.4</v>
      </c>
      <c r="G717" s="214">
        <v>5.99</v>
      </c>
      <c r="H717" s="97">
        <v>3</v>
      </c>
      <c r="I717" s="185">
        <f>C717*E717</f>
        <v>0</v>
      </c>
      <c r="J717" s="185">
        <f>C717*G717</f>
        <v>0</v>
      </c>
    </row>
    <row r="718" spans="1:10" s="67" customFormat="1" ht="12.75">
      <c r="A718"/>
      <c r="B718" t="s">
        <v>2563</v>
      </c>
      <c r="C718" s="52"/>
      <c r="D718" t="s">
        <v>2564</v>
      </c>
      <c r="E718" s="214">
        <v>16.99</v>
      </c>
      <c r="F718" s="216">
        <v>0.4</v>
      </c>
      <c r="G718" s="214">
        <v>10.19</v>
      </c>
      <c r="H718" s="97">
        <v>3</v>
      </c>
      <c r="I718" s="185">
        <f>C718*E718</f>
        <v>0</v>
      </c>
      <c r="J718" s="185">
        <f>C718*G718</f>
        <v>0</v>
      </c>
    </row>
    <row r="719" spans="1:10" s="65" customFormat="1" ht="12.75">
      <c r="A719"/>
      <c r="B719" t="s">
        <v>2565</v>
      </c>
      <c r="C719" s="52"/>
      <c r="D719" t="s">
        <v>2566</v>
      </c>
      <c r="E719" s="214">
        <v>34.99</v>
      </c>
      <c r="F719" s="216">
        <v>0.4</v>
      </c>
      <c r="G719" s="214">
        <v>20.99</v>
      </c>
      <c r="H719" s="97">
        <v>3</v>
      </c>
      <c r="I719" s="185">
        <f>C719*E719</f>
        <v>0</v>
      </c>
      <c r="J719" s="185">
        <f>C719*G719</f>
        <v>0</v>
      </c>
    </row>
    <row r="720" spans="2:10" s="65" customFormat="1" ht="12.75">
      <c r="B720" s="65" t="s">
        <v>2567</v>
      </c>
      <c r="C720" s="88"/>
      <c r="D720" s="65" t="s">
        <v>2568</v>
      </c>
      <c r="E720" s="190">
        <v>16.99</v>
      </c>
      <c r="F720" s="218">
        <v>0.45</v>
      </c>
      <c r="G720" s="190">
        <v>9.34</v>
      </c>
      <c r="H720" s="96">
        <v>3</v>
      </c>
      <c r="I720" s="190">
        <f>C720*E720</f>
        <v>0</v>
      </c>
      <c r="J720" s="190">
        <f>C720*G720</f>
        <v>0</v>
      </c>
    </row>
    <row r="721" spans="1:10" s="65" customFormat="1" ht="12.75">
      <c r="A721" t="s">
        <v>431</v>
      </c>
      <c r="B721"/>
      <c r="C721" s="52"/>
      <c r="D721"/>
      <c r="E721" s="214"/>
      <c r="F721" s="207"/>
      <c r="G721" s="214"/>
      <c r="H721" s="97"/>
      <c r="I721" s="185"/>
      <c r="J721" s="185"/>
    </row>
    <row r="722" spans="2:10" s="65" customFormat="1" ht="12.75">
      <c r="B722" s="65" t="s">
        <v>2569</v>
      </c>
      <c r="C722" s="88"/>
      <c r="D722" s="65" t="s">
        <v>2570</v>
      </c>
      <c r="E722" s="190">
        <v>19.99</v>
      </c>
      <c r="F722" s="218">
        <v>0.45</v>
      </c>
      <c r="G722" s="190">
        <v>10.99</v>
      </c>
      <c r="H722" s="96">
        <v>3</v>
      </c>
      <c r="I722" s="190">
        <f aca="true" t="shared" si="12" ref="I722:I728">C722*E722</f>
        <v>0</v>
      </c>
      <c r="J722" s="190">
        <f aca="true" t="shared" si="13" ref="J722:J728">C722*G722</f>
        <v>0</v>
      </c>
    </row>
    <row r="723" spans="1:10" s="67" customFormat="1" ht="12.75">
      <c r="A723"/>
      <c r="B723" t="s">
        <v>2571</v>
      </c>
      <c r="C723" s="52"/>
      <c r="D723" t="s">
        <v>2572</v>
      </c>
      <c r="E723" s="214">
        <v>19.99</v>
      </c>
      <c r="F723" s="216">
        <v>0.4</v>
      </c>
      <c r="G723" s="214">
        <v>11.99</v>
      </c>
      <c r="H723" s="97">
        <v>3</v>
      </c>
      <c r="I723" s="185">
        <f t="shared" si="12"/>
        <v>0</v>
      </c>
      <c r="J723" s="185">
        <f t="shared" si="13"/>
        <v>0</v>
      </c>
    </row>
    <row r="724" spans="1:10" s="67" customFormat="1" ht="12.75">
      <c r="A724"/>
      <c r="B724" t="s">
        <v>2573</v>
      </c>
      <c r="C724" s="52"/>
      <c r="D724" t="s">
        <v>432</v>
      </c>
      <c r="E724" s="214">
        <v>19.99</v>
      </c>
      <c r="F724" s="216">
        <v>0.4</v>
      </c>
      <c r="G724" s="214">
        <v>11.99</v>
      </c>
      <c r="H724" s="97">
        <v>3</v>
      </c>
      <c r="I724" s="185">
        <f t="shared" si="12"/>
        <v>0</v>
      </c>
      <c r="J724" s="185">
        <f t="shared" si="13"/>
        <v>0</v>
      </c>
    </row>
    <row r="725" spans="1:10" s="65" customFormat="1" ht="12.75">
      <c r="A725"/>
      <c r="B725" t="s">
        <v>2574</v>
      </c>
      <c r="C725" s="52"/>
      <c r="D725" t="s">
        <v>2575</v>
      </c>
      <c r="E725" s="214">
        <v>14.99</v>
      </c>
      <c r="F725" s="216">
        <v>0.4</v>
      </c>
      <c r="G725" s="214">
        <v>8.99</v>
      </c>
      <c r="H725" s="97">
        <v>3</v>
      </c>
      <c r="I725" s="185">
        <f t="shared" si="12"/>
        <v>0</v>
      </c>
      <c r="J725" s="185">
        <f t="shared" si="13"/>
        <v>0</v>
      </c>
    </row>
    <row r="726" spans="2:13" s="65" customFormat="1" ht="12.75">
      <c r="B726" s="65" t="s">
        <v>2576</v>
      </c>
      <c r="C726" s="88"/>
      <c r="D726" s="65" t="s">
        <v>2577</v>
      </c>
      <c r="E726" s="190">
        <v>12.99</v>
      </c>
      <c r="F726" s="218">
        <v>0.45</v>
      </c>
      <c r="G726" s="190">
        <v>7.14</v>
      </c>
      <c r="H726" s="96">
        <v>3</v>
      </c>
      <c r="I726" s="190">
        <f t="shared" si="12"/>
        <v>0</v>
      </c>
      <c r="J726" s="190">
        <f t="shared" si="13"/>
        <v>0</v>
      </c>
      <c r="L726" s="102"/>
      <c r="M726" s="67"/>
    </row>
    <row r="727" spans="1:13" s="65" customFormat="1" ht="12.75">
      <c r="A727"/>
      <c r="B727" t="s">
        <v>2578</v>
      </c>
      <c r="C727" s="52"/>
      <c r="D727" t="s">
        <v>2579</v>
      </c>
      <c r="E727" s="214">
        <v>12.99</v>
      </c>
      <c r="F727" s="216">
        <v>0.4</v>
      </c>
      <c r="G727" s="214">
        <v>7.79</v>
      </c>
      <c r="H727" s="97">
        <v>3</v>
      </c>
      <c r="I727" s="185">
        <f t="shared" si="12"/>
        <v>0</v>
      </c>
      <c r="J727" s="185">
        <f t="shared" si="13"/>
        <v>0</v>
      </c>
      <c r="L727" s="102"/>
      <c r="M727" s="67"/>
    </row>
    <row r="728" spans="2:13" s="65" customFormat="1" ht="12.75">
      <c r="B728" s="65" t="s">
        <v>2580</v>
      </c>
      <c r="C728" s="88"/>
      <c r="D728" s="65" t="s">
        <v>2581</v>
      </c>
      <c r="E728" s="190">
        <v>7.99</v>
      </c>
      <c r="F728" s="218">
        <v>0.45</v>
      </c>
      <c r="G728" s="190">
        <v>4.39</v>
      </c>
      <c r="H728" s="96">
        <v>3</v>
      </c>
      <c r="I728" s="190">
        <f t="shared" si="12"/>
        <v>0</v>
      </c>
      <c r="J728" s="190">
        <f t="shared" si="13"/>
        <v>0</v>
      </c>
      <c r="K728" s="67"/>
      <c r="L728" s="102"/>
      <c r="M728" s="67"/>
    </row>
    <row r="729" spans="1:10" s="100" customFormat="1" ht="12.75">
      <c r="A729" t="s">
        <v>203</v>
      </c>
      <c r="B729"/>
      <c r="C729" s="52"/>
      <c r="D729"/>
      <c r="E729" s="214"/>
      <c r="F729" s="207"/>
      <c r="G729" s="214"/>
      <c r="H729" s="97"/>
      <c r="I729" s="185"/>
      <c r="J729" s="185"/>
    </row>
    <row r="730" spans="1:10" s="100" customFormat="1" ht="12.75">
      <c r="A730" s="65"/>
      <c r="B730" s="65" t="s">
        <v>2582</v>
      </c>
      <c r="C730" s="88"/>
      <c r="D730" s="65" t="s">
        <v>2583</v>
      </c>
      <c r="E730" s="190">
        <v>14.99</v>
      </c>
      <c r="F730" s="218">
        <v>0.45</v>
      </c>
      <c r="G730" s="190">
        <v>8.24</v>
      </c>
      <c r="H730" s="96">
        <v>3</v>
      </c>
      <c r="I730" s="190">
        <f>C730*E730</f>
        <v>0</v>
      </c>
      <c r="J730" s="190">
        <f>C730*G730</f>
        <v>0</v>
      </c>
    </row>
    <row r="731" spans="1:10" s="67" customFormat="1" ht="12.75">
      <c r="A731" s="65"/>
      <c r="B731" s="65" t="s">
        <v>2584</v>
      </c>
      <c r="C731" s="88"/>
      <c r="D731" s="65" t="s">
        <v>2585</v>
      </c>
      <c r="E731" s="190">
        <v>14.99</v>
      </c>
      <c r="F731" s="218">
        <v>0.5</v>
      </c>
      <c r="G731" s="190">
        <v>7.49</v>
      </c>
      <c r="H731" s="96">
        <v>3</v>
      </c>
      <c r="I731" s="190">
        <f>C731*E731</f>
        <v>0</v>
      </c>
      <c r="J731" s="190">
        <f>C731*G731</f>
        <v>0</v>
      </c>
    </row>
    <row r="732" spans="1:10" s="65" customFormat="1" ht="12.75">
      <c r="A732"/>
      <c r="B732" t="s">
        <v>2586</v>
      </c>
      <c r="C732" s="52"/>
      <c r="D732" t="s">
        <v>2587</v>
      </c>
      <c r="E732" s="214">
        <v>9.99</v>
      </c>
      <c r="F732" s="216">
        <v>0.4</v>
      </c>
      <c r="G732" s="214">
        <v>5.99</v>
      </c>
      <c r="H732" s="97">
        <v>15</v>
      </c>
      <c r="I732" s="185">
        <f>C732*E732</f>
        <v>0</v>
      </c>
      <c r="J732" s="185">
        <f>C732*G732</f>
        <v>0</v>
      </c>
    </row>
    <row r="733" spans="1:12" s="67" customFormat="1" ht="12.75">
      <c r="A733"/>
      <c r="B733" t="s">
        <v>2588</v>
      </c>
      <c r="C733" s="52"/>
      <c r="D733" t="s">
        <v>2589</v>
      </c>
      <c r="E733" s="214">
        <v>9.99</v>
      </c>
      <c r="F733" s="216">
        <v>0.4</v>
      </c>
      <c r="G733" s="214">
        <v>5.99</v>
      </c>
      <c r="H733" s="97">
        <v>15</v>
      </c>
      <c r="I733" s="185">
        <f>C733*E733</f>
        <v>0</v>
      </c>
      <c r="J733" s="185">
        <f>C733*G733</f>
        <v>0</v>
      </c>
      <c r="L733" s="102"/>
    </row>
    <row r="734" spans="1:10" ht="12.75">
      <c r="A734" t="s">
        <v>204</v>
      </c>
      <c r="B734"/>
      <c r="C734" s="52"/>
      <c r="D734"/>
      <c r="E734" s="214"/>
      <c r="F734" s="207"/>
      <c r="G734" s="214"/>
      <c r="H734" s="97"/>
      <c r="I734" s="185"/>
      <c r="J734" s="185"/>
    </row>
    <row r="735" spans="1:10" ht="12.75">
      <c r="A735"/>
      <c r="B735" t="s">
        <v>2590</v>
      </c>
      <c r="C735" s="52"/>
      <c r="D735" t="s">
        <v>2591</v>
      </c>
      <c r="E735" s="214">
        <v>14.99</v>
      </c>
      <c r="F735" s="216">
        <v>0.4</v>
      </c>
      <c r="G735" s="214">
        <v>8.99</v>
      </c>
      <c r="H735" s="97">
        <v>3</v>
      </c>
      <c r="I735" s="185">
        <f aca="true" t="shared" si="14" ref="I735:I754">C735*E735</f>
        <v>0</v>
      </c>
      <c r="J735" s="185">
        <f aca="true" t="shared" si="15" ref="J735:J754">C735*G735</f>
        <v>0</v>
      </c>
    </row>
    <row r="736" spans="1:10" s="67" customFormat="1" ht="12.75">
      <c r="A736"/>
      <c r="B736" t="s">
        <v>2592</v>
      </c>
      <c r="C736" s="52"/>
      <c r="D736" t="s">
        <v>2593</v>
      </c>
      <c r="E736" s="214">
        <v>15.99</v>
      </c>
      <c r="F736" s="216">
        <v>0.4</v>
      </c>
      <c r="G736" s="214">
        <v>9.59</v>
      </c>
      <c r="H736" s="97">
        <v>3</v>
      </c>
      <c r="I736" s="185">
        <f t="shared" si="14"/>
        <v>0</v>
      </c>
      <c r="J736" s="185">
        <f t="shared" si="15"/>
        <v>0</v>
      </c>
    </row>
    <row r="737" spans="1:10" s="67" customFormat="1" ht="12.75">
      <c r="A737"/>
      <c r="B737" t="s">
        <v>2594</v>
      </c>
      <c r="C737" s="52"/>
      <c r="D737" t="s">
        <v>2595</v>
      </c>
      <c r="E737" s="214">
        <v>19.99</v>
      </c>
      <c r="F737" s="216">
        <v>0.4</v>
      </c>
      <c r="G737" s="214">
        <v>11.99</v>
      </c>
      <c r="H737" s="97">
        <v>3</v>
      </c>
      <c r="I737" s="185">
        <f t="shared" si="14"/>
        <v>0</v>
      </c>
      <c r="J737" s="185">
        <f t="shared" si="15"/>
        <v>0</v>
      </c>
    </row>
    <row r="738" spans="1:10" s="67" customFormat="1" ht="12.75">
      <c r="A738"/>
      <c r="B738" t="s">
        <v>2596</v>
      </c>
      <c r="C738" s="52"/>
      <c r="D738" t="s">
        <v>2597</v>
      </c>
      <c r="E738" s="214">
        <v>12.99</v>
      </c>
      <c r="F738" s="216">
        <v>0.4</v>
      </c>
      <c r="G738" s="214">
        <v>7.79</v>
      </c>
      <c r="H738" s="97">
        <v>3</v>
      </c>
      <c r="I738" s="185">
        <f t="shared" si="14"/>
        <v>0</v>
      </c>
      <c r="J738" s="185">
        <f t="shared" si="15"/>
        <v>0</v>
      </c>
    </row>
    <row r="739" spans="1:10" s="140" customFormat="1" ht="12.75">
      <c r="A739"/>
      <c r="B739" t="s">
        <v>2598</v>
      </c>
      <c r="C739" s="52"/>
      <c r="D739" t="s">
        <v>2599</v>
      </c>
      <c r="E739" s="214">
        <v>9.99</v>
      </c>
      <c r="F739" s="216">
        <v>0.4</v>
      </c>
      <c r="G739" s="214">
        <v>5.99</v>
      </c>
      <c r="H739" s="97">
        <v>3</v>
      </c>
      <c r="I739" s="185">
        <f t="shared" si="14"/>
        <v>0</v>
      </c>
      <c r="J739" s="185">
        <f t="shared" si="15"/>
        <v>0</v>
      </c>
    </row>
    <row r="740" spans="1:10" s="140" customFormat="1" ht="12.75">
      <c r="A740"/>
      <c r="B740" t="s">
        <v>2600</v>
      </c>
      <c r="C740" s="52"/>
      <c r="D740" t="s">
        <v>2601</v>
      </c>
      <c r="E740" s="214">
        <v>29.99</v>
      </c>
      <c r="F740" s="216">
        <v>0.4</v>
      </c>
      <c r="G740" s="214">
        <v>17.99</v>
      </c>
      <c r="H740" s="97">
        <v>3</v>
      </c>
      <c r="I740" s="185">
        <f t="shared" si="14"/>
        <v>0</v>
      </c>
      <c r="J740" s="185">
        <f t="shared" si="15"/>
        <v>0</v>
      </c>
    </row>
    <row r="741" spans="1:10" s="140" customFormat="1" ht="12.75">
      <c r="A741"/>
      <c r="B741" t="s">
        <v>2602</v>
      </c>
      <c r="C741" s="52"/>
      <c r="D741" t="s">
        <v>2603</v>
      </c>
      <c r="E741" s="214">
        <v>14.99</v>
      </c>
      <c r="F741" s="216">
        <v>0.4</v>
      </c>
      <c r="G741" s="214">
        <v>8.99</v>
      </c>
      <c r="H741" s="97">
        <v>3</v>
      </c>
      <c r="I741" s="185">
        <f t="shared" si="14"/>
        <v>0</v>
      </c>
      <c r="J741" s="185">
        <f t="shared" si="15"/>
        <v>0</v>
      </c>
    </row>
    <row r="742" spans="1:10" s="140" customFormat="1" ht="12.75">
      <c r="A742"/>
      <c r="B742" t="s">
        <v>2604</v>
      </c>
      <c r="C742" s="52"/>
      <c r="D742" t="s">
        <v>2605</v>
      </c>
      <c r="E742" s="214">
        <v>16.99</v>
      </c>
      <c r="F742" s="216">
        <v>0.4</v>
      </c>
      <c r="G742" s="214">
        <v>10.19</v>
      </c>
      <c r="H742" s="97">
        <v>3</v>
      </c>
      <c r="I742" s="185">
        <f t="shared" si="14"/>
        <v>0</v>
      </c>
      <c r="J742" s="185">
        <f t="shared" si="15"/>
        <v>0</v>
      </c>
    </row>
    <row r="743" spans="1:10" s="140" customFormat="1" ht="12.75">
      <c r="A743"/>
      <c r="B743" t="s">
        <v>2606</v>
      </c>
      <c r="C743" s="52"/>
      <c r="D743" t="s">
        <v>2607</v>
      </c>
      <c r="E743" s="214">
        <v>24.99</v>
      </c>
      <c r="F743" s="216">
        <v>0.4</v>
      </c>
      <c r="G743" s="214">
        <v>14.99</v>
      </c>
      <c r="H743" s="97">
        <v>3</v>
      </c>
      <c r="I743" s="185">
        <f t="shared" si="14"/>
        <v>0</v>
      </c>
      <c r="J743" s="185">
        <f t="shared" si="15"/>
        <v>0</v>
      </c>
    </row>
    <row r="744" spans="1:10" s="140" customFormat="1" ht="12.75">
      <c r="A744"/>
      <c r="B744" t="s">
        <v>2608</v>
      </c>
      <c r="C744" s="52"/>
      <c r="D744" t="s">
        <v>2609</v>
      </c>
      <c r="E744" s="214">
        <v>24.99</v>
      </c>
      <c r="F744" s="216">
        <v>0.4</v>
      </c>
      <c r="G744" s="214">
        <v>14.99</v>
      </c>
      <c r="H744" s="97">
        <v>3</v>
      </c>
      <c r="I744" s="185">
        <f t="shared" si="14"/>
        <v>0</v>
      </c>
      <c r="J744" s="185">
        <f t="shared" si="15"/>
        <v>0</v>
      </c>
    </row>
    <row r="745" spans="1:10" s="140" customFormat="1" ht="12.75">
      <c r="A745"/>
      <c r="B745" t="s">
        <v>2610</v>
      </c>
      <c r="C745" s="52"/>
      <c r="D745" t="s">
        <v>430</v>
      </c>
      <c r="E745" s="214">
        <v>29.99</v>
      </c>
      <c r="F745" s="216">
        <v>0.4</v>
      </c>
      <c r="G745" s="214">
        <v>17.99</v>
      </c>
      <c r="H745" s="97">
        <v>3</v>
      </c>
      <c r="I745" s="185">
        <f t="shared" si="14"/>
        <v>0</v>
      </c>
      <c r="J745" s="185">
        <f t="shared" si="15"/>
        <v>0</v>
      </c>
    </row>
    <row r="746" spans="1:10" s="140" customFormat="1" ht="12.75">
      <c r="A746"/>
      <c r="B746" t="s">
        <v>2611</v>
      </c>
      <c r="C746" s="52"/>
      <c r="D746" t="s">
        <v>2612</v>
      </c>
      <c r="E746" s="214">
        <v>15.99</v>
      </c>
      <c r="F746" s="216">
        <v>0.4</v>
      </c>
      <c r="G746" s="214">
        <v>9.59</v>
      </c>
      <c r="H746" s="97">
        <v>3</v>
      </c>
      <c r="I746" s="185">
        <f t="shared" si="14"/>
        <v>0</v>
      </c>
      <c r="J746" s="185">
        <f t="shared" si="15"/>
        <v>0</v>
      </c>
    </row>
    <row r="747" spans="1:10" s="140" customFormat="1" ht="12.75">
      <c r="A747"/>
      <c r="B747" t="s">
        <v>2613</v>
      </c>
      <c r="C747" s="52"/>
      <c r="D747" t="s">
        <v>2614</v>
      </c>
      <c r="E747" s="214">
        <v>14.99</v>
      </c>
      <c r="F747" s="216">
        <v>0.4</v>
      </c>
      <c r="G747" s="214">
        <v>8.99</v>
      </c>
      <c r="H747" s="97">
        <v>3</v>
      </c>
      <c r="I747" s="185">
        <f t="shared" si="14"/>
        <v>0</v>
      </c>
      <c r="J747" s="185">
        <f t="shared" si="15"/>
        <v>0</v>
      </c>
    </row>
    <row r="748" spans="1:10" s="143" customFormat="1" ht="12.75">
      <c r="A748"/>
      <c r="B748" t="s">
        <v>2615</v>
      </c>
      <c r="C748" s="52"/>
      <c r="D748" t="s">
        <v>2616</v>
      </c>
      <c r="E748" s="214">
        <v>19.99</v>
      </c>
      <c r="F748" s="216">
        <v>0.4</v>
      </c>
      <c r="G748" s="214">
        <v>11.99</v>
      </c>
      <c r="H748" s="97">
        <v>3</v>
      </c>
      <c r="I748" s="185">
        <f t="shared" si="14"/>
        <v>0</v>
      </c>
      <c r="J748" s="185">
        <f t="shared" si="15"/>
        <v>0</v>
      </c>
    </row>
    <row r="749" spans="1:10" s="67" customFormat="1" ht="12.75">
      <c r="A749"/>
      <c r="B749" t="s">
        <v>2617</v>
      </c>
      <c r="C749" s="52"/>
      <c r="D749" t="s">
        <v>2618</v>
      </c>
      <c r="E749" s="214">
        <v>14.95</v>
      </c>
      <c r="F749" s="216">
        <v>0.4</v>
      </c>
      <c r="G749" s="214">
        <v>8.97</v>
      </c>
      <c r="H749" s="97">
        <v>3</v>
      </c>
      <c r="I749" s="185">
        <f t="shared" si="14"/>
        <v>0</v>
      </c>
      <c r="J749" s="185">
        <f t="shared" si="15"/>
        <v>0</v>
      </c>
    </row>
    <row r="750" spans="1:10" s="67" customFormat="1" ht="12.75">
      <c r="A750"/>
      <c r="B750" t="s">
        <v>2619</v>
      </c>
      <c r="C750" s="52"/>
      <c r="D750" t="s">
        <v>2620</v>
      </c>
      <c r="E750" s="214">
        <v>17.99</v>
      </c>
      <c r="F750" s="216">
        <v>0.4</v>
      </c>
      <c r="G750" s="214">
        <v>10.79</v>
      </c>
      <c r="H750" s="97">
        <v>3</v>
      </c>
      <c r="I750" s="185">
        <f t="shared" si="14"/>
        <v>0</v>
      </c>
      <c r="J750" s="185">
        <f t="shared" si="15"/>
        <v>0</v>
      </c>
    </row>
    <row r="751" spans="1:10" s="65" customFormat="1" ht="12.75">
      <c r="A751"/>
      <c r="B751" t="s">
        <v>2621</v>
      </c>
      <c r="C751" s="52"/>
      <c r="D751" t="s">
        <v>2622</v>
      </c>
      <c r="E751" s="214">
        <v>59.99</v>
      </c>
      <c r="F751" s="216">
        <v>0.4</v>
      </c>
      <c r="G751" s="214">
        <v>35.99</v>
      </c>
      <c r="H751" s="97">
        <v>3</v>
      </c>
      <c r="I751" s="185">
        <f t="shared" si="14"/>
        <v>0</v>
      </c>
      <c r="J751" s="185">
        <f t="shared" si="15"/>
        <v>0</v>
      </c>
    </row>
    <row r="752" spans="1:10" s="65" customFormat="1" ht="12.75">
      <c r="A752"/>
      <c r="B752" t="s">
        <v>2623</v>
      </c>
      <c r="C752" s="52"/>
      <c r="D752" t="s">
        <v>2624</v>
      </c>
      <c r="E752" s="214">
        <v>9.99</v>
      </c>
      <c r="F752" s="216">
        <v>0.4</v>
      </c>
      <c r="G752" s="214">
        <v>5.99</v>
      </c>
      <c r="H752" s="97">
        <v>3</v>
      </c>
      <c r="I752" s="185">
        <f t="shared" si="14"/>
        <v>0</v>
      </c>
      <c r="J752" s="185">
        <f t="shared" si="15"/>
        <v>0</v>
      </c>
    </row>
    <row r="753" spans="1:10" s="65" customFormat="1" ht="12.75">
      <c r="A753"/>
      <c r="B753" t="s">
        <v>2625</v>
      </c>
      <c r="C753" s="52"/>
      <c r="D753" t="s">
        <v>2626</v>
      </c>
      <c r="E753" s="214">
        <v>17.99</v>
      </c>
      <c r="F753" s="216">
        <v>0.4</v>
      </c>
      <c r="G753" s="214">
        <v>10.79</v>
      </c>
      <c r="H753" s="97">
        <v>3</v>
      </c>
      <c r="I753" s="185">
        <f t="shared" si="14"/>
        <v>0</v>
      </c>
      <c r="J753" s="185">
        <f t="shared" si="15"/>
        <v>0</v>
      </c>
    </row>
    <row r="754" spans="1:10" s="65" customFormat="1" ht="12.75">
      <c r="A754"/>
      <c r="B754" t="s">
        <v>2627</v>
      </c>
      <c r="C754" s="52"/>
      <c r="D754" t="s">
        <v>2628</v>
      </c>
      <c r="E754" s="214">
        <v>4.99</v>
      </c>
      <c r="F754" s="216">
        <v>0.4</v>
      </c>
      <c r="G754" s="214">
        <v>2.99</v>
      </c>
      <c r="H754" s="97">
        <v>3</v>
      </c>
      <c r="I754" s="185">
        <f t="shared" si="14"/>
        <v>0</v>
      </c>
      <c r="J754" s="185">
        <f t="shared" si="15"/>
        <v>0</v>
      </c>
    </row>
    <row r="755" spans="1:10" s="65" customFormat="1" ht="12.75">
      <c r="A755" t="s">
        <v>205</v>
      </c>
      <c r="B755"/>
      <c r="C755" s="52"/>
      <c r="D755"/>
      <c r="E755" s="214"/>
      <c r="F755" s="207"/>
      <c r="G755" s="214"/>
      <c r="H755" s="97"/>
      <c r="I755" s="185"/>
      <c r="J755" s="185"/>
    </row>
    <row r="756" spans="1:10" s="65" customFormat="1" ht="12.75">
      <c r="A756"/>
      <c r="B756" t="s">
        <v>2629</v>
      </c>
      <c r="C756" s="52"/>
      <c r="D756" t="s">
        <v>2630</v>
      </c>
      <c r="E756" s="214">
        <v>3.99</v>
      </c>
      <c r="F756" s="216">
        <v>0.4</v>
      </c>
      <c r="G756" s="214">
        <v>2.39</v>
      </c>
      <c r="H756" s="97">
        <v>1</v>
      </c>
      <c r="I756" s="185">
        <f>C756*E756</f>
        <v>0</v>
      </c>
      <c r="J756" s="185">
        <f>C756*G756</f>
        <v>0</v>
      </c>
    </row>
    <row r="757" spans="1:10" s="65" customFormat="1" ht="12.75">
      <c r="A757"/>
      <c r="B757" t="s">
        <v>2631</v>
      </c>
      <c r="C757" s="52"/>
      <c r="D757" t="s">
        <v>2632</v>
      </c>
      <c r="E757" s="214">
        <v>3.99</v>
      </c>
      <c r="F757" s="216">
        <v>0.4</v>
      </c>
      <c r="G757" s="214">
        <v>2.39</v>
      </c>
      <c r="H757" s="97">
        <v>1</v>
      </c>
      <c r="I757" s="185">
        <f>C757*E757</f>
        <v>0</v>
      </c>
      <c r="J757" s="185">
        <f>C757*G757</f>
        <v>0</v>
      </c>
    </row>
    <row r="758" spans="1:10" s="65" customFormat="1" ht="12.75">
      <c r="A758"/>
      <c r="B758" t="s">
        <v>2633</v>
      </c>
      <c r="C758" s="52"/>
      <c r="D758" t="s">
        <v>2634</v>
      </c>
      <c r="E758" s="214">
        <v>3.5</v>
      </c>
      <c r="F758" s="216">
        <v>0.4</v>
      </c>
      <c r="G758" s="214">
        <v>2.1</v>
      </c>
      <c r="H758" s="97">
        <v>1</v>
      </c>
      <c r="I758" s="185">
        <f>C758*E758</f>
        <v>0</v>
      </c>
      <c r="J758" s="185">
        <f>C758*G758</f>
        <v>0</v>
      </c>
    </row>
    <row r="759" spans="1:10" s="65" customFormat="1" ht="12.75">
      <c r="A759" t="s">
        <v>206</v>
      </c>
      <c r="B759"/>
      <c r="C759" s="52"/>
      <c r="D759"/>
      <c r="E759" s="214"/>
      <c r="F759" s="207"/>
      <c r="G759" s="214"/>
      <c r="H759" s="97"/>
      <c r="I759" s="185"/>
      <c r="J759" s="185"/>
    </row>
    <row r="760" spans="1:10" s="65" customFormat="1" ht="12.75">
      <c r="A760"/>
      <c r="B760" t="s">
        <v>2635</v>
      </c>
      <c r="C760" s="52"/>
      <c r="D760" t="s">
        <v>2636</v>
      </c>
      <c r="E760" s="214">
        <v>2.99</v>
      </c>
      <c r="F760" s="216">
        <v>0.4</v>
      </c>
      <c r="G760" s="214">
        <v>1.79</v>
      </c>
      <c r="H760" s="97">
        <v>1</v>
      </c>
      <c r="I760" s="185">
        <f>C760*E760</f>
        <v>0</v>
      </c>
      <c r="J760" s="185">
        <f>C760*G760</f>
        <v>0</v>
      </c>
    </row>
    <row r="761" spans="1:10" s="65" customFormat="1" ht="12.75">
      <c r="A761"/>
      <c r="B761" t="s">
        <v>2637</v>
      </c>
      <c r="C761" s="52"/>
      <c r="D761" t="s">
        <v>2638</v>
      </c>
      <c r="E761" s="214">
        <v>3.99</v>
      </c>
      <c r="F761" s="216">
        <v>0.4</v>
      </c>
      <c r="G761" s="214">
        <v>2.39</v>
      </c>
      <c r="H761" s="97">
        <v>1</v>
      </c>
      <c r="I761" s="185">
        <f>C761*E761</f>
        <v>0</v>
      </c>
      <c r="J761" s="185">
        <f>C761*G761</f>
        <v>0</v>
      </c>
    </row>
    <row r="762" spans="1:10" s="100" customFormat="1" ht="12.75">
      <c r="A762"/>
      <c r="B762" t="s">
        <v>2639</v>
      </c>
      <c r="C762" s="52"/>
      <c r="D762" t="s">
        <v>2640</v>
      </c>
      <c r="E762" s="214">
        <v>20</v>
      </c>
      <c r="F762" s="216">
        <v>0.4</v>
      </c>
      <c r="G762" s="214">
        <v>12</v>
      </c>
      <c r="H762" s="97">
        <v>1</v>
      </c>
      <c r="I762" s="185">
        <f>C762*E762</f>
        <v>0</v>
      </c>
      <c r="J762" s="185">
        <f>C762*G762</f>
        <v>0</v>
      </c>
    </row>
    <row r="763" spans="1:10" ht="12.75">
      <c r="A763" t="s">
        <v>207</v>
      </c>
      <c r="B763"/>
      <c r="C763" s="52"/>
      <c r="D763"/>
      <c r="E763" s="214"/>
      <c r="F763" s="207"/>
      <c r="G763" s="214"/>
      <c r="H763" s="97"/>
      <c r="I763" s="185"/>
      <c r="J763" s="185"/>
    </row>
    <row r="764" spans="1:10" ht="12.75">
      <c r="A764"/>
      <c r="B764" t="s">
        <v>2641</v>
      </c>
      <c r="C764" s="52"/>
      <c r="D764" t="s">
        <v>2642</v>
      </c>
      <c r="E764" s="214">
        <v>2.99</v>
      </c>
      <c r="F764" s="216">
        <v>0.4</v>
      </c>
      <c r="G764" s="214">
        <v>1.79</v>
      </c>
      <c r="H764" s="97">
        <v>1</v>
      </c>
      <c r="I764" s="185">
        <f>C764*E764</f>
        <v>0</v>
      </c>
      <c r="J764" s="185">
        <f>C764*G764</f>
        <v>0</v>
      </c>
    </row>
    <row r="765" spans="1:10" s="67" customFormat="1" ht="12.75">
      <c r="A765"/>
      <c r="B765" t="s">
        <v>2643</v>
      </c>
      <c r="C765" s="52"/>
      <c r="D765" t="s">
        <v>2644</v>
      </c>
      <c r="E765" s="214">
        <v>2.99</v>
      </c>
      <c r="F765" s="216">
        <v>0.4</v>
      </c>
      <c r="G765" s="214">
        <v>1.79</v>
      </c>
      <c r="H765" s="97">
        <v>1</v>
      </c>
      <c r="I765" s="185">
        <f>C765*E765</f>
        <v>0</v>
      </c>
      <c r="J765" s="185">
        <f>C765*G765</f>
        <v>0</v>
      </c>
    </row>
    <row r="766" spans="1:10" s="100" customFormat="1" ht="12.75">
      <c r="A766" t="s">
        <v>208</v>
      </c>
      <c r="B766"/>
      <c r="C766" s="52"/>
      <c r="D766"/>
      <c r="E766" s="214"/>
      <c r="F766" s="207"/>
      <c r="G766" s="214"/>
      <c r="H766" s="97"/>
      <c r="I766" s="185"/>
      <c r="J766" s="185"/>
    </row>
    <row r="767" spans="1:10" s="65" customFormat="1" ht="12.75">
      <c r="A767"/>
      <c r="B767" t="s">
        <v>2645</v>
      </c>
      <c r="C767" s="52"/>
      <c r="D767" t="s">
        <v>2646</v>
      </c>
      <c r="E767" s="214">
        <v>2.99</v>
      </c>
      <c r="F767" s="216">
        <v>0.4</v>
      </c>
      <c r="G767" s="214">
        <v>1.79</v>
      </c>
      <c r="H767" s="97">
        <v>1</v>
      </c>
      <c r="I767" s="185">
        <f>C767*E767</f>
        <v>0</v>
      </c>
      <c r="J767" s="185">
        <f>C767*G767</f>
        <v>0</v>
      </c>
    </row>
    <row r="768" spans="1:10" s="65" customFormat="1" ht="12.75">
      <c r="A768"/>
      <c r="B768" t="s">
        <v>2647</v>
      </c>
      <c r="C768" s="52"/>
      <c r="D768" t="s">
        <v>2648</v>
      </c>
      <c r="E768" s="214">
        <v>3.99</v>
      </c>
      <c r="F768" s="216">
        <v>0.4</v>
      </c>
      <c r="G768" s="214">
        <v>2.39</v>
      </c>
      <c r="H768" s="97">
        <v>1</v>
      </c>
      <c r="I768" s="185">
        <f>C768*E768</f>
        <v>0</v>
      </c>
      <c r="J768" s="185">
        <f>C768*G768</f>
        <v>0</v>
      </c>
    </row>
    <row r="769" spans="1:10" s="100" customFormat="1" ht="12.75">
      <c r="A769" t="s">
        <v>209</v>
      </c>
      <c r="B769"/>
      <c r="C769" s="52"/>
      <c r="D769"/>
      <c r="E769" s="214"/>
      <c r="F769" s="207"/>
      <c r="G769" s="214"/>
      <c r="H769" s="97"/>
      <c r="I769" s="185"/>
      <c r="J769" s="185"/>
    </row>
    <row r="770" spans="1:10" s="100" customFormat="1" ht="12.75">
      <c r="A770"/>
      <c r="B770" t="s">
        <v>2649</v>
      </c>
      <c r="C770" s="52"/>
      <c r="D770" t="s">
        <v>2650</v>
      </c>
      <c r="E770" s="214">
        <v>2.99</v>
      </c>
      <c r="F770" s="216">
        <v>0.4</v>
      </c>
      <c r="G770" s="214">
        <v>1.79</v>
      </c>
      <c r="H770" s="97">
        <v>1</v>
      </c>
      <c r="I770" s="185">
        <f>C770*E770</f>
        <v>0</v>
      </c>
      <c r="J770" s="185">
        <f>C770*G770</f>
        <v>0</v>
      </c>
    </row>
    <row r="771" spans="1:10" ht="12.75">
      <c r="A771"/>
      <c r="B771" t="s">
        <v>2651</v>
      </c>
      <c r="C771" s="52"/>
      <c r="D771" t="s">
        <v>2652</v>
      </c>
      <c r="E771" s="214">
        <v>2.99</v>
      </c>
      <c r="F771" s="216">
        <v>0.4</v>
      </c>
      <c r="G771" s="214">
        <v>1.79</v>
      </c>
      <c r="H771" s="97">
        <v>1</v>
      </c>
      <c r="I771" s="185">
        <f>C771*E771</f>
        <v>0</v>
      </c>
      <c r="J771" s="185">
        <f>C771*G771</f>
        <v>0</v>
      </c>
    </row>
    <row r="772" spans="1:10" ht="12.75">
      <c r="A772" t="s">
        <v>290</v>
      </c>
      <c r="B772"/>
      <c r="C772" s="52"/>
      <c r="D772"/>
      <c r="E772" s="214"/>
      <c r="F772" s="207"/>
      <c r="G772" s="214"/>
      <c r="H772" s="97"/>
      <c r="I772" s="185"/>
      <c r="J772" s="185"/>
    </row>
    <row r="773" spans="1:10" s="67" customFormat="1" ht="12.75">
      <c r="A773"/>
      <c r="B773" t="s">
        <v>2653</v>
      </c>
      <c r="C773" s="52"/>
      <c r="D773" t="s">
        <v>2654</v>
      </c>
      <c r="E773" s="214">
        <v>2.99</v>
      </c>
      <c r="F773" s="216">
        <v>0.4</v>
      </c>
      <c r="G773" s="214">
        <v>1.79</v>
      </c>
      <c r="H773" s="97">
        <v>1</v>
      </c>
      <c r="I773" s="185">
        <f>C773*E773</f>
        <v>0</v>
      </c>
      <c r="J773" s="185">
        <f>C773*G773</f>
        <v>0</v>
      </c>
    </row>
    <row r="774" spans="1:10" ht="12.75">
      <c r="A774"/>
      <c r="B774" t="s">
        <v>2655</v>
      </c>
      <c r="C774" s="52"/>
      <c r="D774" t="s">
        <v>2656</v>
      </c>
      <c r="E774" s="214">
        <v>20</v>
      </c>
      <c r="F774" s="216">
        <v>0.4</v>
      </c>
      <c r="G774" s="214">
        <v>12</v>
      </c>
      <c r="H774" s="97">
        <v>1</v>
      </c>
      <c r="I774" s="185">
        <f>C774*E774</f>
        <v>0</v>
      </c>
      <c r="J774" s="185">
        <f>C774*G774</f>
        <v>0</v>
      </c>
    </row>
    <row r="775" spans="1:10" ht="12.75">
      <c r="A775"/>
      <c r="B775" t="s">
        <v>2657</v>
      </c>
      <c r="C775" s="52"/>
      <c r="D775" t="s">
        <v>2658</v>
      </c>
      <c r="E775" s="214">
        <v>3.5</v>
      </c>
      <c r="F775" s="216">
        <v>0.4</v>
      </c>
      <c r="G775" s="214">
        <v>2.1</v>
      </c>
      <c r="H775" s="97">
        <v>1</v>
      </c>
      <c r="I775" s="185">
        <f>C775*E775</f>
        <v>0</v>
      </c>
      <c r="J775" s="185">
        <f>C775*G775</f>
        <v>0</v>
      </c>
    </row>
    <row r="776" spans="1:10" s="65" customFormat="1" ht="12.75">
      <c r="A776" t="s">
        <v>291</v>
      </c>
      <c r="B776"/>
      <c r="C776" s="52"/>
      <c r="D776"/>
      <c r="E776" s="214"/>
      <c r="F776" s="207"/>
      <c r="G776" s="214"/>
      <c r="H776" s="97"/>
      <c r="I776" s="185"/>
      <c r="J776" s="185"/>
    </row>
    <row r="777" spans="1:10" s="65" customFormat="1" ht="12.75">
      <c r="A777"/>
      <c r="B777" t="s">
        <v>2659</v>
      </c>
      <c r="C777" s="52"/>
      <c r="D777" t="s">
        <v>2660</v>
      </c>
      <c r="E777" s="214">
        <v>2.99</v>
      </c>
      <c r="F777" s="216">
        <v>0.4</v>
      </c>
      <c r="G777" s="214">
        <v>1.79</v>
      </c>
      <c r="H777" s="97">
        <v>1</v>
      </c>
      <c r="I777" s="185">
        <f>C777*E777</f>
        <v>0</v>
      </c>
      <c r="J777" s="185">
        <f>C777*G777</f>
        <v>0</v>
      </c>
    </row>
    <row r="778" spans="1:10" s="65" customFormat="1" ht="12.75">
      <c r="A778"/>
      <c r="B778" t="s">
        <v>2661</v>
      </c>
      <c r="C778" s="52"/>
      <c r="D778" t="s">
        <v>2662</v>
      </c>
      <c r="E778" s="214">
        <v>3.5</v>
      </c>
      <c r="F778" s="216">
        <v>0.4</v>
      </c>
      <c r="G778" s="214">
        <v>2.1</v>
      </c>
      <c r="H778" s="97">
        <v>1</v>
      </c>
      <c r="I778" s="185">
        <f>C778*E778</f>
        <v>0</v>
      </c>
      <c r="J778" s="185">
        <f>C778*G778</f>
        <v>0</v>
      </c>
    </row>
    <row r="779" spans="1:10" s="65" customFormat="1" ht="12.75">
      <c r="A779"/>
      <c r="B779" t="s">
        <v>2663</v>
      </c>
      <c r="C779" s="52"/>
      <c r="D779" t="s">
        <v>2664</v>
      </c>
      <c r="E779" s="214">
        <v>3.5</v>
      </c>
      <c r="F779" s="216">
        <v>0.4</v>
      </c>
      <c r="G779" s="214">
        <v>2.1</v>
      </c>
      <c r="H779" s="97">
        <v>1</v>
      </c>
      <c r="I779" s="185">
        <f>C779*E779</f>
        <v>0</v>
      </c>
      <c r="J779" s="185">
        <f>C779*G779</f>
        <v>0</v>
      </c>
    </row>
    <row r="780" spans="1:10" ht="12.75">
      <c r="A780" t="s">
        <v>331</v>
      </c>
      <c r="B780"/>
      <c r="C780" s="52"/>
      <c r="D780"/>
      <c r="E780" s="214"/>
      <c r="F780" s="207"/>
      <c r="G780" s="214"/>
      <c r="H780" s="97"/>
      <c r="I780" s="185"/>
      <c r="J780" s="185"/>
    </row>
    <row r="781" spans="1:10" ht="12.75">
      <c r="A781"/>
      <c r="B781" t="s">
        <v>2665</v>
      </c>
      <c r="C781" s="52"/>
      <c r="D781" t="s">
        <v>2666</v>
      </c>
      <c r="E781" s="214">
        <v>2.99</v>
      </c>
      <c r="F781" s="216">
        <v>0.4</v>
      </c>
      <c r="G781" s="214">
        <v>1.79</v>
      </c>
      <c r="H781" s="97">
        <v>1</v>
      </c>
      <c r="I781" s="185">
        <f>C781*E781</f>
        <v>0</v>
      </c>
      <c r="J781" s="185">
        <f>C781*G781</f>
        <v>0</v>
      </c>
    </row>
    <row r="782" spans="1:10" s="100" customFormat="1" ht="12.75">
      <c r="A782"/>
      <c r="B782" t="s">
        <v>2667</v>
      </c>
      <c r="C782" s="52"/>
      <c r="D782" t="s">
        <v>2668</v>
      </c>
      <c r="E782" s="214">
        <v>2.99</v>
      </c>
      <c r="F782" s="216">
        <v>0.4</v>
      </c>
      <c r="G782" s="214">
        <v>1.79</v>
      </c>
      <c r="H782" s="97">
        <v>1</v>
      </c>
      <c r="I782" s="185">
        <f>C782*E782</f>
        <v>0</v>
      </c>
      <c r="J782" s="185">
        <f>C782*G782</f>
        <v>0</v>
      </c>
    </row>
    <row r="783" spans="1:10" ht="12.75">
      <c r="A783" t="s">
        <v>332</v>
      </c>
      <c r="C783" s="52"/>
      <c r="E783" s="214"/>
      <c r="F783" s="207"/>
      <c r="G783" s="214"/>
      <c r="H783" s="97"/>
      <c r="I783" s="185"/>
      <c r="J783" s="185"/>
    </row>
    <row r="784" spans="1:10" s="67" customFormat="1" ht="12.75">
      <c r="A784"/>
      <c r="B784" t="s">
        <v>2669</v>
      </c>
      <c r="C784" s="52"/>
      <c r="D784" t="s">
        <v>2670</v>
      </c>
      <c r="E784" s="214">
        <v>2.99</v>
      </c>
      <c r="F784" s="216">
        <v>0.4</v>
      </c>
      <c r="G784" s="214">
        <v>1.79</v>
      </c>
      <c r="H784" s="97">
        <v>1</v>
      </c>
      <c r="I784" s="185">
        <f>C784*E784</f>
        <v>0</v>
      </c>
      <c r="J784" s="185">
        <f>C784*G784</f>
        <v>0</v>
      </c>
    </row>
    <row r="785" spans="1:10" s="65" customFormat="1" ht="12.75">
      <c r="A785"/>
      <c r="B785" t="s">
        <v>2671</v>
      </c>
      <c r="C785" s="52"/>
      <c r="D785" t="s">
        <v>2672</v>
      </c>
      <c r="E785" s="214">
        <v>2.99</v>
      </c>
      <c r="F785" s="216">
        <v>0.4</v>
      </c>
      <c r="G785" s="214">
        <v>1.79</v>
      </c>
      <c r="H785" s="97">
        <v>1</v>
      </c>
      <c r="I785" s="185">
        <f>C785*E785</f>
        <v>0</v>
      </c>
      <c r="J785" s="185">
        <f>C785*G785</f>
        <v>0</v>
      </c>
    </row>
    <row r="786" spans="1:10" s="65" customFormat="1" ht="12.75">
      <c r="A786" t="s">
        <v>333</v>
      </c>
      <c r="B786"/>
      <c r="C786" s="52"/>
      <c r="D786"/>
      <c r="E786" s="214"/>
      <c r="F786" s="207"/>
      <c r="G786" s="214"/>
      <c r="H786" s="97"/>
      <c r="I786" s="185"/>
      <c r="J786" s="185"/>
    </row>
    <row r="787" spans="1:10" s="65" customFormat="1" ht="12.75">
      <c r="A787"/>
      <c r="B787" t="s">
        <v>2673</v>
      </c>
      <c r="C787" s="52"/>
      <c r="D787" t="s">
        <v>2674</v>
      </c>
      <c r="E787" s="214">
        <v>3.5</v>
      </c>
      <c r="F787" s="216">
        <v>0.4</v>
      </c>
      <c r="G787" s="214">
        <v>2.1</v>
      </c>
      <c r="H787" s="97">
        <v>1</v>
      </c>
      <c r="I787" s="185">
        <f>C787*E787</f>
        <v>0</v>
      </c>
      <c r="J787" s="185">
        <f>C787*G787</f>
        <v>0</v>
      </c>
    </row>
    <row r="788" spans="1:10" s="65" customFormat="1" ht="12.75">
      <c r="A788"/>
      <c r="B788" t="s">
        <v>2675</v>
      </c>
      <c r="C788" s="52"/>
      <c r="D788" t="s">
        <v>2676</v>
      </c>
      <c r="E788" s="214">
        <v>2.99</v>
      </c>
      <c r="F788" s="216">
        <v>0.4</v>
      </c>
      <c r="G788" s="214">
        <v>1.79</v>
      </c>
      <c r="H788" s="97">
        <v>1</v>
      </c>
      <c r="I788" s="185">
        <f>C788*E788</f>
        <v>0</v>
      </c>
      <c r="J788" s="185">
        <f>C788*G788</f>
        <v>0</v>
      </c>
    </row>
    <row r="789" spans="1:10" s="65" customFormat="1" ht="12.75">
      <c r="A789" t="s">
        <v>334</v>
      </c>
      <c r="B789"/>
      <c r="C789" s="52"/>
      <c r="D789"/>
      <c r="E789" s="214"/>
      <c r="F789" s="207"/>
      <c r="G789" s="214"/>
      <c r="H789" s="97"/>
      <c r="I789" s="185"/>
      <c r="J789" s="185"/>
    </row>
    <row r="790" spans="1:10" s="65" customFormat="1" ht="12.75">
      <c r="A790"/>
      <c r="B790" t="s">
        <v>2677</v>
      </c>
      <c r="C790" s="52"/>
      <c r="D790" t="s">
        <v>2678</v>
      </c>
      <c r="E790" s="214">
        <v>3.5</v>
      </c>
      <c r="F790" s="216">
        <v>0.4</v>
      </c>
      <c r="G790" s="214">
        <v>2.1</v>
      </c>
      <c r="H790" s="97">
        <v>1</v>
      </c>
      <c r="I790" s="185">
        <f>C790*E790</f>
        <v>0</v>
      </c>
      <c r="J790" s="185">
        <f>C790*G790</f>
        <v>0</v>
      </c>
    </row>
    <row r="791" spans="1:10" s="65" customFormat="1" ht="12.75">
      <c r="A791"/>
      <c r="B791" t="s">
        <v>2679</v>
      </c>
      <c r="C791" s="52"/>
      <c r="D791" t="s">
        <v>2680</v>
      </c>
      <c r="E791" s="214">
        <v>2.99</v>
      </c>
      <c r="F791" s="216">
        <v>0.4</v>
      </c>
      <c r="G791" s="214">
        <v>1.79</v>
      </c>
      <c r="H791" s="97">
        <v>1</v>
      </c>
      <c r="I791" s="185">
        <f>C791*E791</f>
        <v>0</v>
      </c>
      <c r="J791" s="185">
        <f>C791*G791</f>
        <v>0</v>
      </c>
    </row>
    <row r="792" spans="1:10" s="67" customFormat="1" ht="12.75">
      <c r="A792" t="s">
        <v>371</v>
      </c>
      <c r="B792"/>
      <c r="C792" s="52"/>
      <c r="D792"/>
      <c r="E792" s="214"/>
      <c r="F792" s="207"/>
      <c r="G792" s="214"/>
      <c r="H792" s="97"/>
      <c r="I792" s="185"/>
      <c r="J792" s="185"/>
    </row>
    <row r="793" spans="1:10" s="65" customFormat="1" ht="12.75">
      <c r="A793"/>
      <c r="B793" t="s">
        <v>2681</v>
      </c>
      <c r="C793" s="52"/>
      <c r="D793" t="s">
        <v>2682</v>
      </c>
      <c r="E793" s="214">
        <v>2.99</v>
      </c>
      <c r="F793" s="216">
        <v>0.4</v>
      </c>
      <c r="G793" s="214">
        <v>1.79</v>
      </c>
      <c r="H793" s="97">
        <v>1</v>
      </c>
      <c r="I793" s="185">
        <f>C793*E793</f>
        <v>0</v>
      </c>
      <c r="J793" s="185">
        <f>C793*G793</f>
        <v>0</v>
      </c>
    </row>
    <row r="794" spans="1:10" s="65" customFormat="1" ht="12.75">
      <c r="A794"/>
      <c r="B794" t="s">
        <v>2683</v>
      </c>
      <c r="C794" s="52"/>
      <c r="D794" t="s">
        <v>2684</v>
      </c>
      <c r="E794" s="214">
        <v>3.5</v>
      </c>
      <c r="F794" s="216">
        <v>0.4</v>
      </c>
      <c r="G794" s="214">
        <v>2.1</v>
      </c>
      <c r="H794" s="97">
        <v>1</v>
      </c>
      <c r="I794" s="185">
        <f>C794*E794</f>
        <v>0</v>
      </c>
      <c r="J794" s="185">
        <f>C794*G794</f>
        <v>0</v>
      </c>
    </row>
    <row r="795" spans="1:10" ht="12.75">
      <c r="A795" t="s">
        <v>372</v>
      </c>
      <c r="C795" s="52"/>
      <c r="E795" s="214"/>
      <c r="F795" s="207"/>
      <c r="G795" s="214"/>
      <c r="H795" s="97"/>
      <c r="I795" s="185"/>
      <c r="J795" s="185"/>
    </row>
    <row r="796" spans="1:10" s="65" customFormat="1" ht="12.75">
      <c r="A796"/>
      <c r="B796" t="s">
        <v>2685</v>
      </c>
      <c r="C796" s="52"/>
      <c r="D796" t="s">
        <v>2686</v>
      </c>
      <c r="E796" s="214">
        <v>3.5</v>
      </c>
      <c r="F796" s="216">
        <v>0.4</v>
      </c>
      <c r="G796" s="214">
        <v>2.1</v>
      </c>
      <c r="H796" s="97">
        <v>1</v>
      </c>
      <c r="I796" s="185">
        <f>C796*E796</f>
        <v>0</v>
      </c>
      <c r="J796" s="185">
        <f>C796*G796</f>
        <v>0</v>
      </c>
    </row>
    <row r="797" spans="1:10" s="65" customFormat="1" ht="12.75">
      <c r="A797"/>
      <c r="B797" t="s">
        <v>2687</v>
      </c>
      <c r="C797" s="52"/>
      <c r="D797" t="s">
        <v>2688</v>
      </c>
      <c r="E797" s="214">
        <v>2.99</v>
      </c>
      <c r="F797" s="216">
        <v>0.4</v>
      </c>
      <c r="G797" s="214">
        <v>1.79</v>
      </c>
      <c r="H797" s="97">
        <v>1</v>
      </c>
      <c r="I797" s="185">
        <f>C797*E797</f>
        <v>0</v>
      </c>
      <c r="J797" s="185">
        <f>C797*G797</f>
        <v>0</v>
      </c>
    </row>
    <row r="798" spans="1:10" s="65" customFormat="1" ht="12.75">
      <c r="A798" t="s">
        <v>373</v>
      </c>
      <c r="B798"/>
      <c r="C798" s="52"/>
      <c r="D798"/>
      <c r="E798" s="214"/>
      <c r="F798" s="207"/>
      <c r="G798" s="214"/>
      <c r="H798" s="97"/>
      <c r="I798" s="185"/>
      <c r="J798" s="185"/>
    </row>
    <row r="799" spans="1:10" s="100" customFormat="1" ht="12.75">
      <c r="A799"/>
      <c r="B799" t="s">
        <v>2689</v>
      </c>
      <c r="C799" s="52"/>
      <c r="D799" t="s">
        <v>2690</v>
      </c>
      <c r="E799" s="214">
        <v>3.5</v>
      </c>
      <c r="F799" s="216">
        <v>0.4</v>
      </c>
      <c r="G799" s="214">
        <v>2.1</v>
      </c>
      <c r="H799" s="97">
        <v>1</v>
      </c>
      <c r="I799" s="185">
        <f>C799*E799</f>
        <v>0</v>
      </c>
      <c r="J799" s="185">
        <f>C799*G799</f>
        <v>0</v>
      </c>
    </row>
    <row r="800" spans="1:10" s="65" customFormat="1" ht="12.75">
      <c r="A800"/>
      <c r="B800" t="s">
        <v>2691</v>
      </c>
      <c r="C800" s="52"/>
      <c r="D800" t="s">
        <v>2692</v>
      </c>
      <c r="E800" s="214">
        <v>2.99</v>
      </c>
      <c r="F800" s="216">
        <v>0.4</v>
      </c>
      <c r="G800" s="214">
        <v>1.79</v>
      </c>
      <c r="H800" s="97">
        <v>1</v>
      </c>
      <c r="I800" s="185">
        <f>C800*E800</f>
        <v>0</v>
      </c>
      <c r="J800" s="185">
        <f>C800*G800</f>
        <v>0</v>
      </c>
    </row>
    <row r="801" spans="1:10" s="65" customFormat="1" ht="12.75">
      <c r="A801" t="s">
        <v>374</v>
      </c>
      <c r="B801"/>
      <c r="C801" s="52"/>
      <c r="D801"/>
      <c r="E801" s="214"/>
      <c r="F801" s="207"/>
      <c r="G801" s="214"/>
      <c r="H801" s="97"/>
      <c r="I801" s="185"/>
      <c r="J801" s="185"/>
    </row>
    <row r="802" spans="1:10" s="65" customFormat="1" ht="12.75">
      <c r="A802"/>
      <c r="B802" t="s">
        <v>2693</v>
      </c>
      <c r="C802" s="52"/>
      <c r="D802" t="s">
        <v>2694</v>
      </c>
      <c r="E802" s="214">
        <v>3.5</v>
      </c>
      <c r="F802" s="216">
        <v>0.4</v>
      </c>
      <c r="G802" s="214">
        <v>2.1</v>
      </c>
      <c r="H802" s="97">
        <v>1</v>
      </c>
      <c r="I802" s="185">
        <f>C802*E802</f>
        <v>0</v>
      </c>
      <c r="J802" s="185">
        <f>C802*G802</f>
        <v>0</v>
      </c>
    </row>
    <row r="803" spans="1:10" s="65" customFormat="1" ht="12.75">
      <c r="A803"/>
      <c r="B803" t="s">
        <v>2695</v>
      </c>
      <c r="C803" s="52"/>
      <c r="D803" t="s">
        <v>2696</v>
      </c>
      <c r="E803" s="214">
        <v>2.99</v>
      </c>
      <c r="F803" s="216">
        <v>0.4</v>
      </c>
      <c r="G803" s="214">
        <v>1.79</v>
      </c>
      <c r="H803" s="97">
        <v>1</v>
      </c>
      <c r="I803" s="185">
        <f>C803*E803</f>
        <v>0</v>
      </c>
      <c r="J803" s="185">
        <f>C803*G803</f>
        <v>0</v>
      </c>
    </row>
    <row r="804" spans="1:10" s="65" customFormat="1" ht="12.75">
      <c r="A804" t="s">
        <v>375</v>
      </c>
      <c r="B804"/>
      <c r="C804" s="52"/>
      <c r="D804"/>
      <c r="E804" s="214"/>
      <c r="F804" s="207"/>
      <c r="G804" s="214"/>
      <c r="H804" s="97"/>
      <c r="I804" s="185"/>
      <c r="J804" s="185"/>
    </row>
    <row r="805" spans="1:10" s="65" customFormat="1" ht="12.75">
      <c r="A805"/>
      <c r="B805" t="s">
        <v>2697</v>
      </c>
      <c r="C805" s="52"/>
      <c r="D805" t="s">
        <v>2698</v>
      </c>
      <c r="E805" s="214">
        <v>3.5</v>
      </c>
      <c r="F805" s="216">
        <v>0.4</v>
      </c>
      <c r="G805" s="214">
        <v>2.1</v>
      </c>
      <c r="H805" s="97">
        <v>1</v>
      </c>
      <c r="I805" s="185">
        <f>C805*E805</f>
        <v>0</v>
      </c>
      <c r="J805" s="185">
        <f>C805*G805</f>
        <v>0</v>
      </c>
    </row>
    <row r="806" spans="1:10" s="65" customFormat="1" ht="12.75">
      <c r="A806"/>
      <c r="B806" t="s">
        <v>2699</v>
      </c>
      <c r="C806" s="52"/>
      <c r="D806" t="s">
        <v>2700</v>
      </c>
      <c r="E806" s="214">
        <v>3.5</v>
      </c>
      <c r="F806" s="216">
        <v>0.4</v>
      </c>
      <c r="G806" s="214">
        <v>2.1</v>
      </c>
      <c r="H806" s="97">
        <v>1</v>
      </c>
      <c r="I806" s="185">
        <f>C806*E806</f>
        <v>0</v>
      </c>
      <c r="J806" s="185">
        <f>C806*G806</f>
        <v>0</v>
      </c>
    </row>
    <row r="807" spans="1:10" s="65" customFormat="1" ht="12.75">
      <c r="A807" t="s">
        <v>376</v>
      </c>
      <c r="B807"/>
      <c r="C807" s="52"/>
      <c r="D807"/>
      <c r="E807" s="214"/>
      <c r="F807" s="207"/>
      <c r="G807" s="214"/>
      <c r="H807" s="97"/>
      <c r="I807" s="185"/>
      <c r="J807" s="185"/>
    </row>
    <row r="808" spans="1:10" s="65" customFormat="1" ht="12.75">
      <c r="A808"/>
      <c r="B808" t="s">
        <v>2701</v>
      </c>
      <c r="C808" s="52"/>
      <c r="D808" t="s">
        <v>2702</v>
      </c>
      <c r="E808" s="214">
        <v>2.99</v>
      </c>
      <c r="F808" s="216">
        <v>0.4</v>
      </c>
      <c r="G808" s="214">
        <v>1.79</v>
      </c>
      <c r="H808" s="97">
        <v>1</v>
      </c>
      <c r="I808" s="185">
        <f>C808*E808</f>
        <v>0</v>
      </c>
      <c r="J808" s="185">
        <f>C808*G808</f>
        <v>0</v>
      </c>
    </row>
    <row r="809" spans="1:10" s="67" customFormat="1" ht="12.75">
      <c r="A809"/>
      <c r="B809" t="s">
        <v>2703</v>
      </c>
      <c r="C809" s="52"/>
      <c r="D809" t="s">
        <v>2704</v>
      </c>
      <c r="E809" s="214">
        <v>2.99</v>
      </c>
      <c r="F809" s="216">
        <v>0.4</v>
      </c>
      <c r="G809" s="214">
        <v>1.79</v>
      </c>
      <c r="H809" s="97">
        <v>1</v>
      </c>
      <c r="I809" s="185">
        <f>C809*E809</f>
        <v>0</v>
      </c>
      <c r="J809" s="185">
        <f>C809*G809</f>
        <v>0</v>
      </c>
    </row>
    <row r="810" spans="1:10" s="65" customFormat="1" ht="12.75">
      <c r="A810" t="s">
        <v>377</v>
      </c>
      <c r="B810"/>
      <c r="C810" s="52"/>
      <c r="D810"/>
      <c r="E810" s="214"/>
      <c r="F810" s="207"/>
      <c r="G810" s="214"/>
      <c r="H810" s="97"/>
      <c r="I810" s="185"/>
      <c r="J810" s="185"/>
    </row>
    <row r="811" spans="1:10" s="65" customFormat="1" ht="12.75">
      <c r="A811"/>
      <c r="B811" t="s">
        <v>2705</v>
      </c>
      <c r="C811" s="52"/>
      <c r="D811" t="s">
        <v>2706</v>
      </c>
      <c r="E811" s="214">
        <v>2.99</v>
      </c>
      <c r="F811" s="216">
        <v>0.4</v>
      </c>
      <c r="G811" s="214">
        <v>1.79</v>
      </c>
      <c r="H811" s="97">
        <v>1</v>
      </c>
      <c r="I811" s="185">
        <f aca="true" t="shared" si="16" ref="I811:I828">C811*E811</f>
        <v>0</v>
      </c>
      <c r="J811" s="185">
        <f aca="true" t="shared" si="17" ref="J811:J828">C811*G811</f>
        <v>0</v>
      </c>
    </row>
    <row r="812" spans="1:10" s="65" customFormat="1" ht="12.75">
      <c r="A812"/>
      <c r="B812" t="s">
        <v>2707</v>
      </c>
      <c r="C812" s="52"/>
      <c r="D812" t="s">
        <v>2708</v>
      </c>
      <c r="E812" s="214">
        <v>2.99</v>
      </c>
      <c r="F812" s="216">
        <v>0.4</v>
      </c>
      <c r="G812" s="214">
        <v>1.79</v>
      </c>
      <c r="H812" s="97">
        <v>1</v>
      </c>
      <c r="I812" s="185">
        <f t="shared" si="16"/>
        <v>0</v>
      </c>
      <c r="J812" s="185">
        <f t="shared" si="17"/>
        <v>0</v>
      </c>
    </row>
    <row r="813" spans="1:10" s="65" customFormat="1" ht="12.75">
      <c r="A813"/>
      <c r="B813" t="s">
        <v>2709</v>
      </c>
      <c r="C813" s="52"/>
      <c r="D813" t="s">
        <v>2710</v>
      </c>
      <c r="E813" s="214">
        <v>2.99</v>
      </c>
      <c r="F813" s="216">
        <v>0.4</v>
      </c>
      <c r="G813" s="214">
        <v>1.79</v>
      </c>
      <c r="H813" s="97">
        <v>1</v>
      </c>
      <c r="I813" s="185">
        <f t="shared" si="16"/>
        <v>0</v>
      </c>
      <c r="J813" s="185">
        <f t="shared" si="17"/>
        <v>0</v>
      </c>
    </row>
    <row r="814" spans="1:10" s="65" customFormat="1" ht="12.75">
      <c r="A814"/>
      <c r="B814" t="s">
        <v>2711</v>
      </c>
      <c r="C814" s="52"/>
      <c r="D814" t="s">
        <v>433</v>
      </c>
      <c r="E814" s="214">
        <v>9.99</v>
      </c>
      <c r="F814" s="216">
        <v>0.4</v>
      </c>
      <c r="G814" s="214">
        <v>5.99</v>
      </c>
      <c r="H814" s="97">
        <v>3</v>
      </c>
      <c r="I814" s="185">
        <f t="shared" si="16"/>
        <v>0</v>
      </c>
      <c r="J814" s="185">
        <f t="shared" si="17"/>
        <v>0</v>
      </c>
    </row>
    <row r="815" spans="1:10" s="65" customFormat="1" ht="12.75">
      <c r="A815"/>
      <c r="B815" t="s">
        <v>2712</v>
      </c>
      <c r="C815" s="52"/>
      <c r="D815" t="s">
        <v>2713</v>
      </c>
      <c r="E815" s="214">
        <v>14.99</v>
      </c>
      <c r="F815" s="216">
        <v>0.4</v>
      </c>
      <c r="G815" s="214">
        <v>8.99</v>
      </c>
      <c r="H815" s="97">
        <v>3</v>
      </c>
      <c r="I815" s="185">
        <f t="shared" si="16"/>
        <v>0</v>
      </c>
      <c r="J815" s="185">
        <f t="shared" si="17"/>
        <v>0</v>
      </c>
    </row>
    <row r="816" spans="1:10" s="65" customFormat="1" ht="12.75">
      <c r="A816"/>
      <c r="B816" t="s">
        <v>2714</v>
      </c>
      <c r="C816" s="52"/>
      <c r="D816" t="s">
        <v>2715</v>
      </c>
      <c r="E816" s="214">
        <v>14.99</v>
      </c>
      <c r="F816" s="216">
        <v>0.4</v>
      </c>
      <c r="G816" s="214">
        <v>8.99</v>
      </c>
      <c r="H816" s="97">
        <v>3</v>
      </c>
      <c r="I816" s="185">
        <f t="shared" si="16"/>
        <v>0</v>
      </c>
      <c r="J816" s="185">
        <f t="shared" si="17"/>
        <v>0</v>
      </c>
    </row>
    <row r="817" spans="1:10" s="65" customFormat="1" ht="12.75">
      <c r="A817"/>
      <c r="B817" t="s">
        <v>2716</v>
      </c>
      <c r="C817" s="52"/>
      <c r="D817" t="s">
        <v>2717</v>
      </c>
      <c r="E817" s="214">
        <v>14.99</v>
      </c>
      <c r="F817" s="216">
        <v>0.4</v>
      </c>
      <c r="G817" s="214">
        <v>8.99</v>
      </c>
      <c r="H817" s="97">
        <v>3</v>
      </c>
      <c r="I817" s="185">
        <f t="shared" si="16"/>
        <v>0</v>
      </c>
      <c r="J817" s="185">
        <f t="shared" si="17"/>
        <v>0</v>
      </c>
    </row>
    <row r="818" spans="1:10" s="65" customFormat="1" ht="12.75">
      <c r="A818"/>
      <c r="B818" t="s">
        <v>2718</v>
      </c>
      <c r="C818" s="52"/>
      <c r="D818" t="s">
        <v>2719</v>
      </c>
      <c r="E818" s="214">
        <v>14.99</v>
      </c>
      <c r="F818" s="216">
        <v>0.4</v>
      </c>
      <c r="G818" s="214">
        <v>8.99</v>
      </c>
      <c r="H818" s="97">
        <v>3</v>
      </c>
      <c r="I818" s="185">
        <f t="shared" si="16"/>
        <v>0</v>
      </c>
      <c r="J818" s="185">
        <f t="shared" si="17"/>
        <v>0</v>
      </c>
    </row>
    <row r="819" spans="2:11" ht="12.75">
      <c r="B819" t="s">
        <v>2720</v>
      </c>
      <c r="C819" s="52"/>
      <c r="D819" t="s">
        <v>2721</v>
      </c>
      <c r="E819" s="214">
        <v>14.99</v>
      </c>
      <c r="F819" s="216">
        <v>0.4</v>
      </c>
      <c r="G819" s="214">
        <v>8.99</v>
      </c>
      <c r="H819" s="97">
        <v>3</v>
      </c>
      <c r="I819" s="185">
        <f t="shared" si="16"/>
        <v>0</v>
      </c>
      <c r="J819" s="185">
        <f t="shared" si="17"/>
        <v>0</v>
      </c>
      <c r="K819" s="2"/>
    </row>
    <row r="820" spans="1:10" s="65" customFormat="1" ht="12.75">
      <c r="A820"/>
      <c r="B820" t="s">
        <v>2722</v>
      </c>
      <c r="C820" s="52"/>
      <c r="D820" t="s">
        <v>2723</v>
      </c>
      <c r="E820" s="214">
        <v>14.99</v>
      </c>
      <c r="F820" s="216">
        <v>0.4</v>
      </c>
      <c r="G820" s="214">
        <v>8.99</v>
      </c>
      <c r="H820" s="97">
        <v>3</v>
      </c>
      <c r="I820" s="185">
        <f t="shared" si="16"/>
        <v>0</v>
      </c>
      <c r="J820" s="185">
        <f t="shared" si="17"/>
        <v>0</v>
      </c>
    </row>
    <row r="821" spans="1:10" s="65" customFormat="1" ht="12.75">
      <c r="A821"/>
      <c r="B821" t="s">
        <v>2724</v>
      </c>
      <c r="C821" s="52"/>
      <c r="D821" t="s">
        <v>2725</v>
      </c>
      <c r="E821" s="214">
        <v>14.99</v>
      </c>
      <c r="F821" s="216">
        <v>0.4</v>
      </c>
      <c r="G821" s="214">
        <v>8.99</v>
      </c>
      <c r="H821" s="97">
        <v>3</v>
      </c>
      <c r="I821" s="185">
        <f t="shared" si="16"/>
        <v>0</v>
      </c>
      <c r="J821" s="185">
        <f t="shared" si="17"/>
        <v>0</v>
      </c>
    </row>
    <row r="822" spans="1:10" s="65" customFormat="1" ht="12.75">
      <c r="A822"/>
      <c r="B822" t="s">
        <v>2726</v>
      </c>
      <c r="C822" s="52"/>
      <c r="D822" t="s">
        <v>2727</v>
      </c>
      <c r="E822" s="214">
        <v>14.99</v>
      </c>
      <c r="F822" s="216">
        <v>0.4</v>
      </c>
      <c r="G822" s="214">
        <v>8.99</v>
      </c>
      <c r="H822" s="97">
        <v>3</v>
      </c>
      <c r="I822" s="185">
        <f t="shared" si="16"/>
        <v>0</v>
      </c>
      <c r="J822" s="185">
        <f t="shared" si="17"/>
        <v>0</v>
      </c>
    </row>
    <row r="823" spans="1:10" s="100" customFormat="1" ht="12.75">
      <c r="A823"/>
      <c r="B823" t="s">
        <v>2728</v>
      </c>
      <c r="C823" s="52"/>
      <c r="D823" t="s">
        <v>2729</v>
      </c>
      <c r="E823" s="214">
        <v>14.99</v>
      </c>
      <c r="F823" s="216">
        <v>0.4</v>
      </c>
      <c r="G823" s="214">
        <v>8.99</v>
      </c>
      <c r="H823" s="97">
        <v>3</v>
      </c>
      <c r="I823" s="185">
        <f t="shared" si="16"/>
        <v>0</v>
      </c>
      <c r="J823" s="185">
        <f t="shared" si="17"/>
        <v>0</v>
      </c>
    </row>
    <row r="824" spans="1:10" s="65" customFormat="1" ht="12.75">
      <c r="A824"/>
      <c r="B824" t="s">
        <v>2730</v>
      </c>
      <c r="C824" s="52"/>
      <c r="D824" t="s">
        <v>2731</v>
      </c>
      <c r="E824" s="214">
        <v>14.99</v>
      </c>
      <c r="F824" s="216">
        <v>0.4</v>
      </c>
      <c r="G824" s="214">
        <v>8.99</v>
      </c>
      <c r="H824" s="97">
        <v>3</v>
      </c>
      <c r="I824" s="185">
        <f t="shared" si="16"/>
        <v>0</v>
      </c>
      <c r="J824" s="185">
        <f t="shared" si="17"/>
        <v>0</v>
      </c>
    </row>
    <row r="825" spans="2:11" ht="12.75">
      <c r="B825" t="s">
        <v>2732</v>
      </c>
      <c r="C825" s="52"/>
      <c r="D825" t="s">
        <v>2733</v>
      </c>
      <c r="E825" s="214">
        <v>14.99</v>
      </c>
      <c r="F825" s="216">
        <v>0.4</v>
      </c>
      <c r="G825" s="214">
        <v>8.99</v>
      </c>
      <c r="H825" s="97">
        <v>3</v>
      </c>
      <c r="I825" s="185">
        <f t="shared" si="16"/>
        <v>0</v>
      </c>
      <c r="J825" s="185">
        <f t="shared" si="17"/>
        <v>0</v>
      </c>
      <c r="K825" s="2"/>
    </row>
    <row r="826" spans="1:10" s="67" customFormat="1" ht="12.75">
      <c r="A826"/>
      <c r="B826" t="s">
        <v>2734</v>
      </c>
      <c r="C826" s="52"/>
      <c r="D826" t="s">
        <v>2735</v>
      </c>
      <c r="E826" s="214">
        <v>14.99</v>
      </c>
      <c r="F826" s="216">
        <v>0.4</v>
      </c>
      <c r="G826" s="214">
        <v>8.99</v>
      </c>
      <c r="H826" s="97">
        <v>3</v>
      </c>
      <c r="I826" s="185">
        <f t="shared" si="16"/>
        <v>0</v>
      </c>
      <c r="J826" s="185">
        <f t="shared" si="17"/>
        <v>0</v>
      </c>
    </row>
    <row r="827" spans="1:10" s="67" customFormat="1" ht="12.75">
      <c r="A827"/>
      <c r="B827" t="s">
        <v>2736</v>
      </c>
      <c r="C827" s="52"/>
      <c r="D827" t="s">
        <v>2737</v>
      </c>
      <c r="E827" s="214">
        <v>14.99</v>
      </c>
      <c r="F827" s="216">
        <v>0.4</v>
      </c>
      <c r="G827" s="214">
        <v>8.99</v>
      </c>
      <c r="H827" s="97">
        <v>3</v>
      </c>
      <c r="I827" s="185">
        <f t="shared" si="16"/>
        <v>0</v>
      </c>
      <c r="J827" s="185">
        <f t="shared" si="17"/>
        <v>0</v>
      </c>
    </row>
    <row r="828" spans="1:10" s="67" customFormat="1" ht="12.75">
      <c r="A828"/>
      <c r="B828" t="s">
        <v>2738</v>
      </c>
      <c r="C828" s="52"/>
      <c r="D828" t="s">
        <v>2739</v>
      </c>
      <c r="E828" s="214">
        <v>14.99</v>
      </c>
      <c r="F828" s="216">
        <v>0.4</v>
      </c>
      <c r="G828" s="214">
        <v>8.99</v>
      </c>
      <c r="H828" s="97">
        <v>3</v>
      </c>
      <c r="I828" s="185">
        <f t="shared" si="16"/>
        <v>0</v>
      </c>
      <c r="J828" s="185">
        <f t="shared" si="17"/>
        <v>0</v>
      </c>
    </row>
    <row r="829" spans="1:10" s="65" customFormat="1" ht="12.75">
      <c r="A829" t="s">
        <v>378</v>
      </c>
      <c r="B829"/>
      <c r="C829" s="52"/>
      <c r="D829"/>
      <c r="E829" s="214"/>
      <c r="F829" s="207"/>
      <c r="G829" s="214"/>
      <c r="H829" s="97"/>
      <c r="I829" s="185"/>
      <c r="J829" s="185"/>
    </row>
    <row r="830" spans="1:10" s="65" customFormat="1" ht="12.75">
      <c r="A830"/>
      <c r="B830" t="s">
        <v>2740</v>
      </c>
      <c r="C830" s="52"/>
      <c r="D830" t="s">
        <v>2741</v>
      </c>
      <c r="E830" s="214">
        <v>2.99</v>
      </c>
      <c r="F830" s="216">
        <v>0.4</v>
      </c>
      <c r="G830" s="214">
        <v>1.79</v>
      </c>
      <c r="H830" s="97">
        <v>1</v>
      </c>
      <c r="I830" s="185">
        <f>C830*E830</f>
        <v>0</v>
      </c>
      <c r="J830" s="185">
        <f>C830*G830</f>
        <v>0</v>
      </c>
    </row>
    <row r="831" spans="1:10" s="65" customFormat="1" ht="12.75">
      <c r="A831"/>
      <c r="B831" t="s">
        <v>2742</v>
      </c>
      <c r="C831" s="52"/>
      <c r="D831" t="s">
        <v>2743</v>
      </c>
      <c r="E831" s="214">
        <v>2.99</v>
      </c>
      <c r="F831" s="216">
        <v>0.4</v>
      </c>
      <c r="G831" s="214">
        <v>1.79</v>
      </c>
      <c r="H831" s="97">
        <v>1</v>
      </c>
      <c r="I831" s="185">
        <f>C831*E831</f>
        <v>0</v>
      </c>
      <c r="J831" s="185">
        <f>C831*G831</f>
        <v>0</v>
      </c>
    </row>
    <row r="832" spans="1:10" s="65" customFormat="1" ht="12.75">
      <c r="A832"/>
      <c r="B832" t="s">
        <v>2744</v>
      </c>
      <c r="C832" s="52"/>
      <c r="D832" t="s">
        <v>2745</v>
      </c>
      <c r="E832" s="214">
        <v>2.99</v>
      </c>
      <c r="F832" s="216">
        <v>0.4</v>
      </c>
      <c r="G832" s="214">
        <v>1.79</v>
      </c>
      <c r="H832" s="97">
        <v>1</v>
      </c>
      <c r="I832" s="185">
        <f>C832*E832</f>
        <v>0</v>
      </c>
      <c r="J832" s="185">
        <f>C832*G832</f>
        <v>0</v>
      </c>
    </row>
    <row r="833" spans="1:10" s="65" customFormat="1" ht="12.75">
      <c r="A833"/>
      <c r="B833" t="s">
        <v>2746</v>
      </c>
      <c r="C833" s="52"/>
      <c r="D833" t="s">
        <v>2747</v>
      </c>
      <c r="E833" s="214">
        <v>10</v>
      </c>
      <c r="F833" s="216">
        <v>0.4</v>
      </c>
      <c r="G833" s="214">
        <v>6</v>
      </c>
      <c r="H833" s="97">
        <v>1</v>
      </c>
      <c r="I833" s="185">
        <f>C833*E833</f>
        <v>0</v>
      </c>
      <c r="J833" s="185">
        <f>C833*G833</f>
        <v>0</v>
      </c>
    </row>
    <row r="834" spans="1:10" ht="12.75">
      <c r="A834" s="82" t="s">
        <v>39</v>
      </c>
      <c r="B834" s="177" t="s">
        <v>389</v>
      </c>
      <c r="C834" s="51"/>
      <c r="D834" s="44"/>
      <c r="E834" s="50"/>
      <c r="F834" s="154"/>
      <c r="G834" s="50"/>
      <c r="H834" s="95"/>
      <c r="I834" s="184"/>
      <c r="J834" s="184"/>
    </row>
    <row r="835" spans="1:10" s="65" customFormat="1" ht="12.75">
      <c r="A835"/>
      <c r="B835" s="44" t="s">
        <v>41</v>
      </c>
      <c r="C835" s="51"/>
      <c r="D835" s="44"/>
      <c r="E835" s="50"/>
      <c r="F835" s="154"/>
      <c r="G835" s="50"/>
      <c r="H835" s="95"/>
      <c r="I835" s="184"/>
      <c r="J835" s="184"/>
    </row>
    <row r="836" spans="1:10" s="65" customFormat="1" ht="12.75">
      <c r="A836" t="s">
        <v>214</v>
      </c>
      <c r="B836"/>
      <c r="C836" s="52"/>
      <c r="D836"/>
      <c r="E836" s="214"/>
      <c r="F836" s="207"/>
      <c r="G836" s="214"/>
      <c r="H836" s="97"/>
      <c r="I836" s="185"/>
      <c r="J836" s="185"/>
    </row>
    <row r="837" spans="1:10" s="65" customFormat="1" ht="12.75">
      <c r="A837"/>
      <c r="B837" t="s">
        <v>2748</v>
      </c>
      <c r="C837" s="52"/>
      <c r="D837" t="s">
        <v>2749</v>
      </c>
      <c r="E837" s="214">
        <v>3.99</v>
      </c>
      <c r="F837" s="216">
        <v>0.4</v>
      </c>
      <c r="G837" s="214">
        <v>2.39</v>
      </c>
      <c r="H837" s="97">
        <v>1</v>
      </c>
      <c r="I837" s="185">
        <f>C837*E837</f>
        <v>0</v>
      </c>
      <c r="J837" s="185">
        <f>C837*G837</f>
        <v>0</v>
      </c>
    </row>
    <row r="838" spans="1:10" s="65" customFormat="1" ht="12.75">
      <c r="A838" t="s">
        <v>311</v>
      </c>
      <c r="B838"/>
      <c r="C838" s="52"/>
      <c r="D838"/>
      <c r="E838" s="214"/>
      <c r="F838" s="207"/>
      <c r="G838" s="214"/>
      <c r="H838" s="97"/>
      <c r="I838" s="185"/>
      <c r="J838" s="185"/>
    </row>
    <row r="839" spans="1:10" s="65" customFormat="1" ht="12.75">
      <c r="A839"/>
      <c r="B839" t="s">
        <v>2750</v>
      </c>
      <c r="C839" s="52"/>
      <c r="D839" t="s">
        <v>2751</v>
      </c>
      <c r="E839" s="214">
        <v>3.99</v>
      </c>
      <c r="F839" s="216">
        <v>0.4</v>
      </c>
      <c r="G839" s="214">
        <v>2.39</v>
      </c>
      <c r="H839" s="97">
        <v>1</v>
      </c>
      <c r="I839" s="185">
        <f>C839*E839</f>
        <v>0</v>
      </c>
      <c r="J839" s="185">
        <f>C839*G839</f>
        <v>0</v>
      </c>
    </row>
    <row r="840" spans="1:10" s="65" customFormat="1" ht="12.75">
      <c r="A840"/>
      <c r="B840" t="s">
        <v>2752</v>
      </c>
      <c r="C840" s="52"/>
      <c r="D840" t="s">
        <v>2753</v>
      </c>
      <c r="E840" s="214">
        <v>3.99</v>
      </c>
      <c r="F840" s="216">
        <v>0.4</v>
      </c>
      <c r="G840" s="214">
        <v>2.39</v>
      </c>
      <c r="H840" s="97">
        <v>1</v>
      </c>
      <c r="I840" s="185">
        <f>C840*E840</f>
        <v>0</v>
      </c>
      <c r="J840" s="185">
        <f>C840*G840</f>
        <v>0</v>
      </c>
    </row>
    <row r="841" spans="1:10" s="65" customFormat="1" ht="12.75">
      <c r="A841" t="s">
        <v>275</v>
      </c>
      <c r="B841"/>
      <c r="C841" s="52"/>
      <c r="D841"/>
      <c r="E841" s="214"/>
      <c r="F841" s="207"/>
      <c r="G841" s="214"/>
      <c r="H841" s="97"/>
      <c r="I841" s="185"/>
      <c r="J841" s="185"/>
    </row>
    <row r="842" spans="1:10" s="65" customFormat="1" ht="12.75">
      <c r="A842"/>
      <c r="B842" t="s">
        <v>2754</v>
      </c>
      <c r="C842" s="52"/>
      <c r="D842" t="s">
        <v>2755</v>
      </c>
      <c r="E842" s="214">
        <v>2.99</v>
      </c>
      <c r="F842" s="216">
        <v>0.4</v>
      </c>
      <c r="G842" s="214">
        <v>1.79</v>
      </c>
      <c r="H842" s="97">
        <v>1</v>
      </c>
      <c r="I842" s="185">
        <f>C842*E842</f>
        <v>0</v>
      </c>
      <c r="J842" s="185">
        <f>C842*G842</f>
        <v>0</v>
      </c>
    </row>
    <row r="843" spans="1:10" s="65" customFormat="1" ht="12.75">
      <c r="A843"/>
      <c r="B843" t="s">
        <v>2756</v>
      </c>
      <c r="C843" s="52"/>
      <c r="D843" t="s">
        <v>2757</v>
      </c>
      <c r="E843" s="214">
        <v>2.99</v>
      </c>
      <c r="F843" s="216">
        <v>0.4</v>
      </c>
      <c r="G843" s="214">
        <v>1.79</v>
      </c>
      <c r="H843" s="97">
        <v>1</v>
      </c>
      <c r="I843" s="185">
        <f>C843*E843</f>
        <v>0</v>
      </c>
      <c r="J843" s="185">
        <f>C843*G843</f>
        <v>0</v>
      </c>
    </row>
    <row r="844" spans="1:10" s="65" customFormat="1" ht="12.75">
      <c r="A844" t="s">
        <v>106</v>
      </c>
      <c r="B844"/>
      <c r="C844" s="52"/>
      <c r="D844"/>
      <c r="E844" s="214"/>
      <c r="F844" s="207"/>
      <c r="G844" s="214"/>
      <c r="H844" s="97"/>
      <c r="I844" s="185"/>
      <c r="J844" s="185"/>
    </row>
    <row r="845" spans="2:10" s="65" customFormat="1" ht="12.75">
      <c r="B845" s="65" t="s">
        <v>2758</v>
      </c>
      <c r="C845" s="88"/>
      <c r="D845" s="65" t="s">
        <v>2759</v>
      </c>
      <c r="E845" s="190">
        <v>2.99</v>
      </c>
      <c r="F845" s="218">
        <v>0.5</v>
      </c>
      <c r="G845" s="190">
        <v>1.49</v>
      </c>
      <c r="H845" s="96">
        <v>1</v>
      </c>
      <c r="I845" s="190">
        <f>C845*E845</f>
        <v>0</v>
      </c>
      <c r="J845" s="190">
        <f>C845*G845</f>
        <v>0</v>
      </c>
    </row>
    <row r="846" spans="1:10" s="65" customFormat="1" ht="12.75">
      <c r="A846" t="s">
        <v>107</v>
      </c>
      <c r="B846"/>
      <c r="C846" s="52"/>
      <c r="D846"/>
      <c r="E846" s="214"/>
      <c r="F846" s="207"/>
      <c r="G846" s="214"/>
      <c r="H846" s="97"/>
      <c r="I846" s="185"/>
      <c r="J846" s="185"/>
    </row>
    <row r="847" spans="1:10" s="65" customFormat="1" ht="12.75">
      <c r="A847"/>
      <c r="B847" t="s">
        <v>2760</v>
      </c>
      <c r="C847" s="52"/>
      <c r="D847" t="s">
        <v>2761</v>
      </c>
      <c r="E847" s="214">
        <v>2.99</v>
      </c>
      <c r="F847" s="216">
        <v>0.4</v>
      </c>
      <c r="G847" s="214">
        <v>1.79</v>
      </c>
      <c r="H847" s="97">
        <v>1</v>
      </c>
      <c r="I847" s="185">
        <f>C847*E847</f>
        <v>0</v>
      </c>
      <c r="J847" s="185">
        <f>C847*G847</f>
        <v>0</v>
      </c>
    </row>
    <row r="848" spans="1:10" s="65" customFormat="1" ht="12.75">
      <c r="A848"/>
      <c r="B848" t="s">
        <v>2762</v>
      </c>
      <c r="C848" s="52"/>
      <c r="D848" t="s">
        <v>2763</v>
      </c>
      <c r="E848" s="214">
        <v>2.99</v>
      </c>
      <c r="F848" s="216">
        <v>0.4</v>
      </c>
      <c r="G848" s="214">
        <v>1.79</v>
      </c>
      <c r="H848" s="97">
        <v>1</v>
      </c>
      <c r="I848" s="185">
        <f>C848*E848</f>
        <v>0</v>
      </c>
      <c r="J848" s="185">
        <f>C848*G848</f>
        <v>0</v>
      </c>
    </row>
    <row r="849" spans="1:10" s="65" customFormat="1" ht="12.75">
      <c r="A849" t="s">
        <v>113</v>
      </c>
      <c r="B849"/>
      <c r="C849" s="52"/>
      <c r="D849"/>
      <c r="E849" s="214"/>
      <c r="F849" s="207"/>
      <c r="G849" s="214"/>
      <c r="H849" s="97"/>
      <c r="I849" s="185"/>
      <c r="J849" s="185"/>
    </row>
    <row r="850" spans="1:10" s="65" customFormat="1" ht="12.75">
      <c r="A850"/>
      <c r="B850" t="s">
        <v>2764</v>
      </c>
      <c r="C850" s="52"/>
      <c r="D850" t="s">
        <v>2765</v>
      </c>
      <c r="E850" s="214">
        <v>3.99</v>
      </c>
      <c r="F850" s="216">
        <v>0.4</v>
      </c>
      <c r="G850" s="214">
        <v>2.39</v>
      </c>
      <c r="H850" s="97">
        <v>1</v>
      </c>
      <c r="I850" s="185">
        <f>C850*E850</f>
        <v>0</v>
      </c>
      <c r="J850" s="185">
        <f>C850*G850</f>
        <v>0</v>
      </c>
    </row>
    <row r="851" spans="1:10" s="65" customFormat="1" ht="12.75">
      <c r="A851" t="s">
        <v>114</v>
      </c>
      <c r="B851"/>
      <c r="C851" s="52"/>
      <c r="D851"/>
      <c r="E851" s="214"/>
      <c r="F851" s="207"/>
      <c r="G851" s="214"/>
      <c r="H851" s="97"/>
      <c r="I851" s="185"/>
      <c r="J851" s="185"/>
    </row>
    <row r="852" spans="1:10" s="67" customFormat="1" ht="12.75">
      <c r="A852"/>
      <c r="B852" t="s">
        <v>2766</v>
      </c>
      <c r="C852" s="52"/>
      <c r="D852" t="s">
        <v>2767</v>
      </c>
      <c r="E852" s="214">
        <v>4.99</v>
      </c>
      <c r="F852" s="216">
        <v>0.4</v>
      </c>
      <c r="G852" s="214">
        <v>2.99</v>
      </c>
      <c r="H852" s="97">
        <v>1</v>
      </c>
      <c r="I852" s="185">
        <f>C852*E852</f>
        <v>0</v>
      </c>
      <c r="J852" s="185">
        <f>C852*G852</f>
        <v>0</v>
      </c>
    </row>
    <row r="853" spans="1:10" s="65" customFormat="1" ht="12.75">
      <c r="A853"/>
      <c r="B853" t="s">
        <v>2768</v>
      </c>
      <c r="C853" s="52"/>
      <c r="D853" t="s">
        <v>2769</v>
      </c>
      <c r="E853" s="214">
        <v>25</v>
      </c>
      <c r="F853" s="207" t="s">
        <v>40</v>
      </c>
      <c r="G853" s="214">
        <v>25</v>
      </c>
      <c r="H853" s="97">
        <v>1</v>
      </c>
      <c r="I853" s="185">
        <f>C853*E853</f>
        <v>0</v>
      </c>
      <c r="J853" s="185">
        <f>C853*G853</f>
        <v>0</v>
      </c>
    </row>
    <row r="854" spans="1:10" s="65" customFormat="1" ht="12.75">
      <c r="A854" t="s">
        <v>115</v>
      </c>
      <c r="B854"/>
      <c r="C854" s="52"/>
      <c r="D854"/>
      <c r="E854" s="214"/>
      <c r="F854" s="207"/>
      <c r="G854" s="214"/>
      <c r="H854" s="97"/>
      <c r="I854" s="185"/>
      <c r="J854" s="185"/>
    </row>
    <row r="855" spans="1:10" s="65" customFormat="1" ht="12.75">
      <c r="A855"/>
      <c r="B855" t="s">
        <v>2770</v>
      </c>
      <c r="C855" s="52"/>
      <c r="D855" t="s">
        <v>2771</v>
      </c>
      <c r="E855" s="214">
        <v>3.99</v>
      </c>
      <c r="F855" s="216">
        <v>0.4</v>
      </c>
      <c r="G855" s="214">
        <v>2.39</v>
      </c>
      <c r="H855" s="97">
        <v>1</v>
      </c>
      <c r="I855" s="185">
        <f>C855*E855</f>
        <v>0</v>
      </c>
      <c r="J855" s="185">
        <f>C855*G855</f>
        <v>0</v>
      </c>
    </row>
    <row r="856" spans="1:10" s="65" customFormat="1" ht="12.75">
      <c r="A856"/>
      <c r="B856" t="s">
        <v>2772</v>
      </c>
      <c r="C856" s="52"/>
      <c r="D856" t="s">
        <v>2773</v>
      </c>
      <c r="E856" s="214">
        <v>3.99</v>
      </c>
      <c r="F856" s="216">
        <v>0.4</v>
      </c>
      <c r="G856" s="214">
        <v>2.39</v>
      </c>
      <c r="H856" s="97">
        <v>1</v>
      </c>
      <c r="I856" s="185">
        <f>C856*E856</f>
        <v>0</v>
      </c>
      <c r="J856" s="185">
        <f>C856*G856</f>
        <v>0</v>
      </c>
    </row>
    <row r="857" spans="1:10" s="65" customFormat="1" ht="12.75">
      <c r="A857" t="s">
        <v>116</v>
      </c>
      <c r="B857"/>
      <c r="C857" s="52"/>
      <c r="D857"/>
      <c r="E857" s="214"/>
      <c r="F857" s="207"/>
      <c r="G857" s="214"/>
      <c r="H857" s="97"/>
      <c r="I857" s="185"/>
      <c r="J857" s="185"/>
    </row>
    <row r="858" spans="1:10" s="67" customFormat="1" ht="12.75">
      <c r="A858"/>
      <c r="B858" t="s">
        <v>2774</v>
      </c>
      <c r="C858" s="52"/>
      <c r="D858" t="s">
        <v>2775</v>
      </c>
      <c r="E858" s="214">
        <v>3.99</v>
      </c>
      <c r="F858" s="216">
        <v>0.4</v>
      </c>
      <c r="G858" s="214">
        <v>2.39</v>
      </c>
      <c r="H858" s="97">
        <v>1</v>
      </c>
      <c r="I858" s="185">
        <f>C858*E858</f>
        <v>0</v>
      </c>
      <c r="J858" s="185">
        <f>C858*G858</f>
        <v>0</v>
      </c>
    </row>
    <row r="859" spans="1:10" ht="12.75">
      <c r="A859"/>
      <c r="B859" t="s">
        <v>2776</v>
      </c>
      <c r="C859" s="52"/>
      <c r="D859" t="s">
        <v>2777</v>
      </c>
      <c r="E859" s="214">
        <v>3.99</v>
      </c>
      <c r="F859" s="216">
        <v>0.4</v>
      </c>
      <c r="G859" s="214">
        <v>2.39</v>
      </c>
      <c r="H859" s="97">
        <v>1</v>
      </c>
      <c r="I859" s="185">
        <f>C859*E859</f>
        <v>0</v>
      </c>
      <c r="J859" s="185">
        <f>C859*G859</f>
        <v>0</v>
      </c>
    </row>
    <row r="860" spans="1:10" ht="12.75">
      <c r="A860" t="s">
        <v>118</v>
      </c>
      <c r="B860"/>
      <c r="C860" s="52"/>
      <c r="D860"/>
      <c r="E860" s="214"/>
      <c r="F860" s="207"/>
      <c r="G860" s="214"/>
      <c r="H860" s="97"/>
      <c r="I860" s="185"/>
      <c r="J860" s="185"/>
    </row>
    <row r="861" spans="1:10" ht="12.75">
      <c r="A861"/>
      <c r="B861" t="s">
        <v>2778</v>
      </c>
      <c r="C861" s="52"/>
      <c r="D861" t="s">
        <v>2779</v>
      </c>
      <c r="E861" s="214">
        <v>3.99</v>
      </c>
      <c r="F861" s="216">
        <v>0.4</v>
      </c>
      <c r="G861" s="214">
        <v>2.39</v>
      </c>
      <c r="H861" s="97">
        <v>1</v>
      </c>
      <c r="I861" s="185">
        <f>C861*E861</f>
        <v>0</v>
      </c>
      <c r="J861" s="185">
        <f>C861*G861</f>
        <v>0</v>
      </c>
    </row>
    <row r="862" spans="1:10" ht="12.75">
      <c r="A862"/>
      <c r="B862" t="s">
        <v>2780</v>
      </c>
      <c r="C862" s="52"/>
      <c r="D862" t="s">
        <v>2781</v>
      </c>
      <c r="E862" s="214">
        <v>3.99</v>
      </c>
      <c r="F862" s="216">
        <v>0.4</v>
      </c>
      <c r="G862" s="214">
        <v>2.39</v>
      </c>
      <c r="H862" s="97">
        <v>1</v>
      </c>
      <c r="I862" s="185">
        <f>C862*E862</f>
        <v>0</v>
      </c>
      <c r="J862" s="185">
        <f>C862*G862</f>
        <v>0</v>
      </c>
    </row>
    <row r="863" spans="1:10" s="67" customFormat="1" ht="12.75">
      <c r="A863" t="s">
        <v>119</v>
      </c>
      <c r="B863"/>
      <c r="C863" s="52"/>
      <c r="D863"/>
      <c r="E863" s="214"/>
      <c r="F863" s="207"/>
      <c r="G863" s="214"/>
      <c r="H863" s="97"/>
      <c r="I863" s="185"/>
      <c r="J863" s="185"/>
    </row>
    <row r="864" spans="1:10" s="67" customFormat="1" ht="12.75">
      <c r="A864"/>
      <c r="B864" t="s">
        <v>2782</v>
      </c>
      <c r="C864" s="52"/>
      <c r="D864" t="s">
        <v>2783</v>
      </c>
      <c r="E864" s="214">
        <v>3.99</v>
      </c>
      <c r="F864" s="216">
        <v>0.4</v>
      </c>
      <c r="G864" s="214">
        <v>2.39</v>
      </c>
      <c r="H864" s="97">
        <v>1</v>
      </c>
      <c r="I864" s="185">
        <f>C864*E864</f>
        <v>0</v>
      </c>
      <c r="J864" s="185">
        <f>C864*G864</f>
        <v>0</v>
      </c>
    </row>
    <row r="865" spans="1:10" ht="12.75">
      <c r="A865"/>
      <c r="B865" t="s">
        <v>2784</v>
      </c>
      <c r="C865" s="52"/>
      <c r="D865" t="s">
        <v>2785</v>
      </c>
      <c r="E865" s="214">
        <v>25</v>
      </c>
      <c r="F865" s="207" t="s">
        <v>40</v>
      </c>
      <c r="G865" s="214">
        <v>25</v>
      </c>
      <c r="H865" s="97">
        <v>1</v>
      </c>
      <c r="I865" s="185">
        <f>C865*E865</f>
        <v>0</v>
      </c>
      <c r="J865" s="185">
        <f>C865*G865</f>
        <v>0</v>
      </c>
    </row>
    <row r="866" spans="1:10" s="65" customFormat="1" ht="12.75">
      <c r="A866"/>
      <c r="B866" t="s">
        <v>2786</v>
      </c>
      <c r="C866" s="52"/>
      <c r="D866" t="s">
        <v>2787</v>
      </c>
      <c r="E866" s="214">
        <v>50</v>
      </c>
      <c r="F866" s="207" t="s">
        <v>40</v>
      </c>
      <c r="G866" s="214">
        <v>50</v>
      </c>
      <c r="H866" s="97">
        <v>1</v>
      </c>
      <c r="I866" s="185">
        <f>C866*E866</f>
        <v>0</v>
      </c>
      <c r="J866" s="185">
        <f>C866*G866</f>
        <v>0</v>
      </c>
    </row>
    <row r="867" spans="1:10" s="65" customFormat="1" ht="12.75">
      <c r="A867" t="s">
        <v>120</v>
      </c>
      <c r="B867"/>
      <c r="C867" s="52"/>
      <c r="D867"/>
      <c r="E867" s="214"/>
      <c r="F867" s="207"/>
      <c r="G867" s="214"/>
      <c r="H867" s="97"/>
      <c r="I867" s="185"/>
      <c r="J867" s="185"/>
    </row>
    <row r="868" spans="1:10" s="65" customFormat="1" ht="12.75">
      <c r="A868"/>
      <c r="B868" t="s">
        <v>2788</v>
      </c>
      <c r="C868" s="52"/>
      <c r="D868" t="s">
        <v>2789</v>
      </c>
      <c r="E868" s="214">
        <v>2.99</v>
      </c>
      <c r="F868" s="216">
        <v>0.4</v>
      </c>
      <c r="G868" s="214">
        <v>1.79</v>
      </c>
      <c r="H868" s="97">
        <v>1</v>
      </c>
      <c r="I868" s="185">
        <f>C868*E868</f>
        <v>0</v>
      </c>
      <c r="J868" s="185">
        <f>C868*G868</f>
        <v>0</v>
      </c>
    </row>
    <row r="869" spans="1:10" ht="12.75">
      <c r="A869" t="s">
        <v>121</v>
      </c>
      <c r="B869"/>
      <c r="C869" s="52"/>
      <c r="D869"/>
      <c r="E869" s="214"/>
      <c r="F869" s="207"/>
      <c r="G869" s="214"/>
      <c r="H869" s="97"/>
      <c r="I869" s="185"/>
      <c r="J869" s="185"/>
    </row>
    <row r="870" spans="1:10" s="67" customFormat="1" ht="12.75">
      <c r="A870"/>
      <c r="B870" t="s">
        <v>2790</v>
      </c>
      <c r="C870" s="52"/>
      <c r="D870" t="s">
        <v>2791</v>
      </c>
      <c r="E870" s="214">
        <v>2.99</v>
      </c>
      <c r="F870" s="216">
        <v>0.4</v>
      </c>
      <c r="G870" s="214">
        <v>1.79</v>
      </c>
      <c r="H870" s="97">
        <v>1</v>
      </c>
      <c r="I870" s="185">
        <f>C870*E870</f>
        <v>0</v>
      </c>
      <c r="J870" s="185">
        <f>C870*G870</f>
        <v>0</v>
      </c>
    </row>
    <row r="871" spans="1:10" s="67" customFormat="1" ht="12.75">
      <c r="A871"/>
      <c r="B871" t="s">
        <v>2792</v>
      </c>
      <c r="C871" s="52"/>
      <c r="D871" t="s">
        <v>2793</v>
      </c>
      <c r="E871" s="214">
        <v>2.99</v>
      </c>
      <c r="F871" s="216">
        <v>0.4</v>
      </c>
      <c r="G871" s="214">
        <v>1.79</v>
      </c>
      <c r="H871" s="97">
        <v>1</v>
      </c>
      <c r="I871" s="185">
        <f>C871*E871</f>
        <v>0</v>
      </c>
      <c r="J871" s="185">
        <f>C871*G871</f>
        <v>0</v>
      </c>
    </row>
    <row r="872" spans="1:10" s="67" customFormat="1" ht="12.75">
      <c r="A872"/>
      <c r="B872" s="44" t="s">
        <v>2794</v>
      </c>
      <c r="C872" s="51"/>
      <c r="D872" s="44"/>
      <c r="E872" s="50"/>
      <c r="F872" s="154"/>
      <c r="G872" s="50"/>
      <c r="H872" s="95"/>
      <c r="I872" s="184"/>
      <c r="J872" s="184"/>
    </row>
    <row r="873" spans="1:10" s="65" customFormat="1" ht="12.75">
      <c r="A873" t="s">
        <v>297</v>
      </c>
      <c r="B873"/>
      <c r="C873" s="52"/>
      <c r="D873"/>
      <c r="E873" s="214"/>
      <c r="F873" s="207"/>
      <c r="G873" s="214"/>
      <c r="H873" s="97"/>
      <c r="I873" s="185"/>
      <c r="J873" s="185"/>
    </row>
    <row r="874" spans="1:10" s="65" customFormat="1" ht="12.75">
      <c r="A874"/>
      <c r="B874" t="s">
        <v>2795</v>
      </c>
      <c r="C874" s="52"/>
      <c r="D874" t="s">
        <v>2796</v>
      </c>
      <c r="E874" s="214">
        <v>2.99</v>
      </c>
      <c r="F874" s="216">
        <v>0.4</v>
      </c>
      <c r="G874" s="214">
        <v>1.79</v>
      </c>
      <c r="H874" s="97">
        <v>1</v>
      </c>
      <c r="I874" s="185">
        <f>C874*E874</f>
        <v>0</v>
      </c>
      <c r="J874" s="185">
        <f>C874*G874</f>
        <v>0</v>
      </c>
    </row>
    <row r="875" spans="1:10" s="67" customFormat="1" ht="12.75">
      <c r="A875"/>
      <c r="B875" t="s">
        <v>2797</v>
      </c>
      <c r="C875" s="52"/>
      <c r="D875" t="s">
        <v>2798</v>
      </c>
      <c r="E875" s="214">
        <v>10</v>
      </c>
      <c r="F875" s="207" t="s">
        <v>40</v>
      </c>
      <c r="G875" s="214">
        <v>10</v>
      </c>
      <c r="H875" s="97">
        <v>1</v>
      </c>
      <c r="I875" s="185">
        <f>C875*E875</f>
        <v>0</v>
      </c>
      <c r="J875" s="185">
        <f>C875*G875</f>
        <v>0</v>
      </c>
    </row>
    <row r="876" spans="1:10" s="100" customFormat="1" ht="12.75">
      <c r="A876"/>
      <c r="B876" t="s">
        <v>2799</v>
      </c>
      <c r="C876" s="52"/>
      <c r="D876" t="s">
        <v>2800</v>
      </c>
      <c r="E876" s="214">
        <v>2.99</v>
      </c>
      <c r="F876" s="216">
        <v>0.4</v>
      </c>
      <c r="G876" s="214">
        <v>1.79</v>
      </c>
      <c r="H876" s="97">
        <v>1</v>
      </c>
      <c r="I876" s="185">
        <f>C876*E876</f>
        <v>0</v>
      </c>
      <c r="J876" s="185">
        <f>C876*G876</f>
        <v>0</v>
      </c>
    </row>
    <row r="877" spans="1:10" s="67" customFormat="1" ht="12.75">
      <c r="A877" t="s">
        <v>356</v>
      </c>
      <c r="B877"/>
      <c r="C877" s="52"/>
      <c r="D877"/>
      <c r="E877" s="214"/>
      <c r="F877" s="207"/>
      <c r="G877" s="214"/>
      <c r="H877" s="97"/>
      <c r="I877" s="185"/>
      <c r="J877" s="185"/>
    </row>
    <row r="878" spans="1:10" s="65" customFormat="1" ht="12.75">
      <c r="A878"/>
      <c r="B878" t="s">
        <v>2801</v>
      </c>
      <c r="C878" s="52"/>
      <c r="D878" t="s">
        <v>2802</v>
      </c>
      <c r="E878" s="214">
        <v>3.99</v>
      </c>
      <c r="F878" s="216">
        <v>0.4</v>
      </c>
      <c r="G878" s="214">
        <v>2.39</v>
      </c>
      <c r="H878" s="97">
        <v>1</v>
      </c>
      <c r="I878" s="185">
        <f>C878*E878</f>
        <v>0</v>
      </c>
      <c r="J878" s="185">
        <f>C878*G878</f>
        <v>0</v>
      </c>
    </row>
    <row r="879" spans="1:10" s="65" customFormat="1" ht="12.75">
      <c r="A879"/>
      <c r="B879" t="s">
        <v>2803</v>
      </c>
      <c r="C879" s="52"/>
      <c r="D879" t="s">
        <v>2804</v>
      </c>
      <c r="E879" s="214">
        <v>3.99</v>
      </c>
      <c r="F879" s="216">
        <v>0.4</v>
      </c>
      <c r="G879" s="214">
        <v>2.39</v>
      </c>
      <c r="H879" s="97">
        <v>1</v>
      </c>
      <c r="I879" s="185">
        <f>C879*E879</f>
        <v>0</v>
      </c>
      <c r="J879" s="185">
        <f>C879*G879</f>
        <v>0</v>
      </c>
    </row>
    <row r="880" spans="1:10" s="65" customFormat="1" ht="12.75">
      <c r="A880" t="s">
        <v>135</v>
      </c>
      <c r="B880"/>
      <c r="C880" s="52"/>
      <c r="D880"/>
      <c r="E880" s="214"/>
      <c r="F880" s="207"/>
      <c r="G880" s="214"/>
      <c r="H880" s="97"/>
      <c r="I880" s="185"/>
      <c r="J880" s="185"/>
    </row>
    <row r="881" spans="1:10" s="65" customFormat="1" ht="12.75">
      <c r="A881"/>
      <c r="B881" t="s">
        <v>2805</v>
      </c>
      <c r="C881" s="52"/>
      <c r="D881" t="s">
        <v>2806</v>
      </c>
      <c r="E881" s="214">
        <v>3.99</v>
      </c>
      <c r="F881" s="216">
        <v>0.4</v>
      </c>
      <c r="G881" s="214">
        <v>2.39</v>
      </c>
      <c r="H881" s="97">
        <v>1</v>
      </c>
      <c r="I881" s="185">
        <f>C881*E881</f>
        <v>0</v>
      </c>
      <c r="J881" s="185">
        <f>C881*G881</f>
        <v>0</v>
      </c>
    </row>
    <row r="882" spans="1:10" ht="12.75">
      <c r="A882" t="s">
        <v>218</v>
      </c>
      <c r="C882" s="52"/>
      <c r="E882" s="214"/>
      <c r="F882" s="207"/>
      <c r="G882" s="214"/>
      <c r="H882" s="97"/>
      <c r="I882" s="185"/>
      <c r="J882" s="185"/>
    </row>
    <row r="883" spans="1:10" s="65" customFormat="1" ht="12.75">
      <c r="A883"/>
      <c r="B883" t="s">
        <v>2807</v>
      </c>
      <c r="C883" s="52"/>
      <c r="D883" t="s">
        <v>2808</v>
      </c>
      <c r="E883" s="214">
        <v>3.99</v>
      </c>
      <c r="F883" s="216">
        <v>0.4</v>
      </c>
      <c r="G883" s="214">
        <v>2.39</v>
      </c>
      <c r="H883" s="97">
        <v>1</v>
      </c>
      <c r="I883" s="185">
        <f>C883*E883</f>
        <v>0</v>
      </c>
      <c r="J883" s="185">
        <f>C883*G883</f>
        <v>0</v>
      </c>
    </row>
    <row r="884" spans="1:10" s="65" customFormat="1" ht="12.75">
      <c r="A884"/>
      <c r="B884" t="s">
        <v>2809</v>
      </c>
      <c r="C884" s="52"/>
      <c r="D884" t="s">
        <v>2810</v>
      </c>
      <c r="E884" s="214">
        <v>8</v>
      </c>
      <c r="F884" s="207" t="s">
        <v>40</v>
      </c>
      <c r="G884" s="214">
        <v>8</v>
      </c>
      <c r="H884" s="97">
        <v>1</v>
      </c>
      <c r="I884" s="185">
        <f>C884*E884</f>
        <v>0</v>
      </c>
      <c r="J884" s="185">
        <f>C884*G884</f>
        <v>0</v>
      </c>
    </row>
    <row r="885" spans="1:10" s="65" customFormat="1" ht="12.75">
      <c r="A885" t="s">
        <v>219</v>
      </c>
      <c r="B885"/>
      <c r="C885" s="52"/>
      <c r="D885"/>
      <c r="E885" s="214"/>
      <c r="F885" s="207"/>
      <c r="G885" s="214"/>
      <c r="H885" s="97"/>
      <c r="I885" s="185"/>
      <c r="J885" s="185"/>
    </row>
    <row r="886" spans="1:10" s="65" customFormat="1" ht="12.75">
      <c r="A886"/>
      <c r="B886" t="s">
        <v>2811</v>
      </c>
      <c r="C886" s="52"/>
      <c r="D886" t="s">
        <v>2812</v>
      </c>
      <c r="E886" s="214">
        <v>3.99</v>
      </c>
      <c r="F886" s="216">
        <v>0.4</v>
      </c>
      <c r="G886" s="214">
        <v>2.39</v>
      </c>
      <c r="H886" s="97">
        <v>1</v>
      </c>
      <c r="I886" s="185">
        <f>C886*E886</f>
        <v>0</v>
      </c>
      <c r="J886" s="185">
        <f>C886*G886</f>
        <v>0</v>
      </c>
    </row>
    <row r="887" spans="1:10" s="65" customFormat="1" ht="12.75">
      <c r="A887"/>
      <c r="B887" t="s">
        <v>2813</v>
      </c>
      <c r="C887" s="52"/>
      <c r="D887" t="s">
        <v>2814</v>
      </c>
      <c r="E887" s="214">
        <v>8</v>
      </c>
      <c r="F887" s="207" t="s">
        <v>40</v>
      </c>
      <c r="G887" s="214">
        <v>8</v>
      </c>
      <c r="H887" s="97">
        <v>1</v>
      </c>
      <c r="I887" s="185">
        <f>C887*E887</f>
        <v>0</v>
      </c>
      <c r="J887" s="185">
        <f>C887*G887</f>
        <v>0</v>
      </c>
    </row>
    <row r="888" spans="1:10" s="65" customFormat="1" ht="12.75">
      <c r="A888" t="s">
        <v>220</v>
      </c>
      <c r="B888"/>
      <c r="C888" s="52"/>
      <c r="D888"/>
      <c r="E888" s="214"/>
      <c r="F888" s="207"/>
      <c r="G888" s="214"/>
      <c r="H888" s="97"/>
      <c r="I888" s="185"/>
      <c r="J888" s="185"/>
    </row>
    <row r="889" spans="1:10" s="65" customFormat="1" ht="12.75">
      <c r="A889"/>
      <c r="B889" t="s">
        <v>2815</v>
      </c>
      <c r="C889" s="52"/>
      <c r="D889" t="s">
        <v>2816</v>
      </c>
      <c r="E889" s="214">
        <v>2.99</v>
      </c>
      <c r="F889" s="216">
        <v>0.4</v>
      </c>
      <c r="G889" s="214">
        <v>1.79</v>
      </c>
      <c r="H889" s="97">
        <v>1</v>
      </c>
      <c r="I889" s="185">
        <f>C889*E889</f>
        <v>0</v>
      </c>
      <c r="J889" s="185">
        <f>C889*G889</f>
        <v>0</v>
      </c>
    </row>
    <row r="890" spans="1:10" s="65" customFormat="1" ht="12.75">
      <c r="A890"/>
      <c r="B890" t="s">
        <v>2817</v>
      </c>
      <c r="C890" s="52"/>
      <c r="D890" t="s">
        <v>2818</v>
      </c>
      <c r="E890" s="214">
        <v>4.99</v>
      </c>
      <c r="F890" s="216">
        <v>0.4</v>
      </c>
      <c r="G890" s="214">
        <v>2.99</v>
      </c>
      <c r="H890" s="97">
        <v>1</v>
      </c>
      <c r="I890" s="185">
        <f>C890*E890</f>
        <v>0</v>
      </c>
      <c r="J890" s="185">
        <f>C890*G890</f>
        <v>0</v>
      </c>
    </row>
    <row r="891" spans="1:10" s="67" customFormat="1" ht="12.75">
      <c r="A891"/>
      <c r="B891" s="44" t="s">
        <v>67</v>
      </c>
      <c r="C891" s="51"/>
      <c r="D891" s="44"/>
      <c r="E891" s="50"/>
      <c r="F891" s="154"/>
      <c r="G891" s="50"/>
      <c r="H891" s="95"/>
      <c r="I891" s="184"/>
      <c r="J891" s="184"/>
    </row>
    <row r="892" spans="1:10" s="67" customFormat="1" ht="12.75">
      <c r="A892" t="s">
        <v>270</v>
      </c>
      <c r="B892"/>
      <c r="C892" s="52"/>
      <c r="D892"/>
      <c r="E892" s="214"/>
      <c r="F892" s="207"/>
      <c r="G892" s="214"/>
      <c r="H892" s="97"/>
      <c r="I892" s="185"/>
      <c r="J892" s="185"/>
    </row>
    <row r="893" spans="1:10" s="67" customFormat="1" ht="12.75">
      <c r="A893"/>
      <c r="B893" t="s">
        <v>2336</v>
      </c>
      <c r="C893" s="52"/>
      <c r="D893" t="s">
        <v>2337</v>
      </c>
      <c r="E893" s="214">
        <v>3.99</v>
      </c>
      <c r="F893" s="216">
        <v>0.4</v>
      </c>
      <c r="G893" s="214">
        <v>2.39</v>
      </c>
      <c r="H893" s="97">
        <v>1</v>
      </c>
      <c r="I893" s="185">
        <f>C893*E893</f>
        <v>0</v>
      </c>
      <c r="J893" s="185">
        <f>C893*G893</f>
        <v>0</v>
      </c>
    </row>
    <row r="894" spans="1:10" s="67" customFormat="1" ht="12.75">
      <c r="A894"/>
      <c r="B894" t="s">
        <v>2338</v>
      </c>
      <c r="C894" s="52"/>
      <c r="D894" t="s">
        <v>2339</v>
      </c>
      <c r="E894" s="214">
        <v>3.99</v>
      </c>
      <c r="F894" s="216">
        <v>0.4</v>
      </c>
      <c r="G894" s="214">
        <v>2.39</v>
      </c>
      <c r="H894" s="97">
        <v>1</v>
      </c>
      <c r="I894" s="185">
        <f>C894*E894</f>
        <v>0</v>
      </c>
      <c r="J894" s="185">
        <f>C894*G894</f>
        <v>0</v>
      </c>
    </row>
    <row r="895" spans="1:10" s="67" customFormat="1" ht="12.75">
      <c r="A895"/>
      <c r="B895" t="s">
        <v>2340</v>
      </c>
      <c r="C895" s="52"/>
      <c r="D895" t="s">
        <v>2341</v>
      </c>
      <c r="E895" s="214">
        <v>3.99</v>
      </c>
      <c r="F895" s="216">
        <v>0.4</v>
      </c>
      <c r="G895" s="214">
        <v>2.39</v>
      </c>
      <c r="H895" s="97">
        <v>1</v>
      </c>
      <c r="I895" s="185">
        <f>C895*E895</f>
        <v>0</v>
      </c>
      <c r="J895" s="185">
        <f>C895*G895</f>
        <v>0</v>
      </c>
    </row>
    <row r="896" spans="1:10" s="67" customFormat="1" ht="12.75">
      <c r="A896" t="s">
        <v>257</v>
      </c>
      <c r="B896"/>
      <c r="C896" s="52"/>
      <c r="D896"/>
      <c r="E896" s="214"/>
      <c r="F896" s="207"/>
      <c r="G896" s="214"/>
      <c r="H896" s="97"/>
      <c r="I896" s="185"/>
      <c r="J896" s="185"/>
    </row>
    <row r="897" spans="1:10" s="100" customFormat="1" ht="12.75">
      <c r="A897"/>
      <c r="B897" t="s">
        <v>2342</v>
      </c>
      <c r="C897" s="52"/>
      <c r="D897" t="s">
        <v>2343</v>
      </c>
      <c r="E897" s="214">
        <v>3.99</v>
      </c>
      <c r="F897" s="216">
        <v>0.4</v>
      </c>
      <c r="G897" s="214">
        <v>2.39</v>
      </c>
      <c r="H897" s="97">
        <v>1</v>
      </c>
      <c r="I897" s="185">
        <f>C897*E897</f>
        <v>0</v>
      </c>
      <c r="J897" s="185">
        <f>C897*G897</f>
        <v>0</v>
      </c>
    </row>
    <row r="898" spans="1:10" s="67" customFormat="1" ht="12.75">
      <c r="A898" t="s">
        <v>317</v>
      </c>
      <c r="B898"/>
      <c r="C898" s="52"/>
      <c r="D898"/>
      <c r="E898" s="214"/>
      <c r="F898" s="207"/>
      <c r="G898" s="214"/>
      <c r="H898" s="97"/>
      <c r="I898" s="185"/>
      <c r="J898" s="185"/>
    </row>
    <row r="899" spans="1:10" s="67" customFormat="1" ht="12.75">
      <c r="A899"/>
      <c r="B899" t="s">
        <v>2344</v>
      </c>
      <c r="C899" s="52"/>
      <c r="D899" t="s">
        <v>2345</v>
      </c>
      <c r="E899" s="214">
        <v>3.99</v>
      </c>
      <c r="F899" s="216">
        <v>0.4</v>
      </c>
      <c r="G899" s="214">
        <v>2.39</v>
      </c>
      <c r="H899" s="97">
        <v>1</v>
      </c>
      <c r="I899" s="185">
        <f>C899*E899</f>
        <v>0</v>
      </c>
      <c r="J899" s="185">
        <f>C899*G899</f>
        <v>0</v>
      </c>
    </row>
    <row r="900" spans="1:10" s="65" customFormat="1" ht="12.75">
      <c r="A900"/>
      <c r="B900" s="44" t="s">
        <v>42</v>
      </c>
      <c r="C900" s="51"/>
      <c r="D900" s="44"/>
      <c r="E900" s="50"/>
      <c r="F900" s="154"/>
      <c r="G900" s="50"/>
      <c r="H900" s="95"/>
      <c r="I900" s="184"/>
      <c r="J900" s="184"/>
    </row>
    <row r="901" spans="1:10" s="65" customFormat="1" ht="12.75">
      <c r="A901" t="s">
        <v>379</v>
      </c>
      <c r="B901"/>
      <c r="C901" s="52"/>
      <c r="D901"/>
      <c r="E901" s="214"/>
      <c r="F901" s="207"/>
      <c r="G901" s="214"/>
      <c r="H901" s="97"/>
      <c r="I901" s="185"/>
      <c r="J901" s="185"/>
    </row>
    <row r="902" spans="1:10" s="65" customFormat="1" ht="12.75">
      <c r="A902"/>
      <c r="B902" t="s">
        <v>2819</v>
      </c>
      <c r="C902" s="52"/>
      <c r="D902" t="s">
        <v>2820</v>
      </c>
      <c r="E902" s="214">
        <v>3.99</v>
      </c>
      <c r="F902" s="216">
        <v>0.4</v>
      </c>
      <c r="G902" s="214">
        <v>2.39</v>
      </c>
      <c r="H902" s="97">
        <v>1</v>
      </c>
      <c r="I902" s="185">
        <f>C902*E902</f>
        <v>0</v>
      </c>
      <c r="J902" s="185">
        <f>C902*G902</f>
        <v>0</v>
      </c>
    </row>
    <row r="903" spans="1:10" s="65" customFormat="1" ht="12.75">
      <c r="A903"/>
      <c r="B903" t="s">
        <v>2821</v>
      </c>
      <c r="C903" s="52"/>
      <c r="D903" t="s">
        <v>2822</v>
      </c>
      <c r="E903" s="214">
        <v>10</v>
      </c>
      <c r="F903" s="207" t="s">
        <v>40</v>
      </c>
      <c r="G903" s="214">
        <v>10</v>
      </c>
      <c r="H903" s="97">
        <v>1</v>
      </c>
      <c r="I903" s="185">
        <f>C903*E903</f>
        <v>0</v>
      </c>
      <c r="J903" s="185">
        <f>C903*G903</f>
        <v>0</v>
      </c>
    </row>
    <row r="904" spans="1:10" s="65" customFormat="1" ht="12.75">
      <c r="A904" t="s">
        <v>2823</v>
      </c>
      <c r="B904"/>
      <c r="C904" s="52"/>
      <c r="D904"/>
      <c r="E904" s="214"/>
      <c r="F904" s="207"/>
      <c r="G904" s="214"/>
      <c r="H904" s="97"/>
      <c r="I904" s="185"/>
      <c r="J904" s="185"/>
    </row>
    <row r="905" spans="1:10" s="65" customFormat="1" ht="12.75">
      <c r="A905"/>
      <c r="B905" t="s">
        <v>2824</v>
      </c>
      <c r="C905" s="52"/>
      <c r="D905" t="s">
        <v>2825</v>
      </c>
      <c r="E905" s="214">
        <v>3.99</v>
      </c>
      <c r="F905" s="216">
        <v>0.4</v>
      </c>
      <c r="G905" s="214">
        <v>2.39</v>
      </c>
      <c r="H905" s="97">
        <v>1</v>
      </c>
      <c r="I905" s="185">
        <f aca="true" t="shared" si="18" ref="I905:I912">C905*E905</f>
        <v>0</v>
      </c>
      <c r="J905" s="185">
        <f aca="true" t="shared" si="19" ref="J905:J912">C905*G905</f>
        <v>0</v>
      </c>
    </row>
    <row r="906" spans="1:10" ht="12.75">
      <c r="A906"/>
      <c r="B906" t="s">
        <v>2826</v>
      </c>
      <c r="C906" s="52"/>
      <c r="D906" t="s">
        <v>2827</v>
      </c>
      <c r="E906" s="214">
        <v>50</v>
      </c>
      <c r="F906" s="207" t="s">
        <v>40</v>
      </c>
      <c r="G906" s="214">
        <v>50</v>
      </c>
      <c r="H906" s="97">
        <v>1</v>
      </c>
      <c r="I906" s="185">
        <f t="shared" si="18"/>
        <v>0</v>
      </c>
      <c r="J906" s="185">
        <f t="shared" si="19"/>
        <v>0</v>
      </c>
    </row>
    <row r="907" spans="1:10" s="67" customFormat="1" ht="12.75">
      <c r="A907"/>
      <c r="B907" t="s">
        <v>2828</v>
      </c>
      <c r="C907" s="52"/>
      <c r="D907" t="s">
        <v>2829</v>
      </c>
      <c r="E907" s="214">
        <v>100</v>
      </c>
      <c r="F907" s="207" t="s">
        <v>40</v>
      </c>
      <c r="G907" s="214">
        <v>100</v>
      </c>
      <c r="H907" s="97">
        <v>1</v>
      </c>
      <c r="I907" s="185">
        <f t="shared" si="18"/>
        <v>0</v>
      </c>
      <c r="J907" s="185">
        <f t="shared" si="19"/>
        <v>0</v>
      </c>
    </row>
    <row r="908" spans="1:10" s="67" customFormat="1" ht="12.75">
      <c r="A908"/>
      <c r="B908" t="s">
        <v>2830</v>
      </c>
      <c r="C908" s="52"/>
      <c r="D908" t="s">
        <v>2831</v>
      </c>
      <c r="E908" s="214">
        <v>12</v>
      </c>
      <c r="F908" s="207" t="s">
        <v>40</v>
      </c>
      <c r="G908" s="214">
        <v>12</v>
      </c>
      <c r="H908" s="97">
        <v>1</v>
      </c>
      <c r="I908" s="185">
        <f t="shared" si="18"/>
        <v>0</v>
      </c>
      <c r="J908" s="185">
        <f t="shared" si="19"/>
        <v>0</v>
      </c>
    </row>
    <row r="909" spans="1:10" ht="12.75">
      <c r="A909"/>
      <c r="B909" t="s">
        <v>2832</v>
      </c>
      <c r="C909" s="52"/>
      <c r="D909" t="s">
        <v>2833</v>
      </c>
      <c r="E909" s="214">
        <v>3.99</v>
      </c>
      <c r="F909" s="216">
        <v>0.4</v>
      </c>
      <c r="G909" s="214">
        <v>2.39</v>
      </c>
      <c r="H909" s="97">
        <v>1</v>
      </c>
      <c r="I909" s="185">
        <f t="shared" si="18"/>
        <v>0</v>
      </c>
      <c r="J909" s="185">
        <f t="shared" si="19"/>
        <v>0</v>
      </c>
    </row>
    <row r="910" spans="1:10" ht="12.75">
      <c r="A910"/>
      <c r="B910" t="s">
        <v>2834</v>
      </c>
      <c r="C910" s="52"/>
      <c r="D910" t="s">
        <v>2835</v>
      </c>
      <c r="E910" s="214">
        <v>50</v>
      </c>
      <c r="F910" s="207" t="s">
        <v>40</v>
      </c>
      <c r="G910" s="214">
        <v>50</v>
      </c>
      <c r="H910" s="97">
        <v>1</v>
      </c>
      <c r="I910" s="185">
        <f t="shared" si="18"/>
        <v>0</v>
      </c>
      <c r="J910" s="185">
        <f t="shared" si="19"/>
        <v>0</v>
      </c>
    </row>
    <row r="911" spans="1:10" ht="12.75">
      <c r="A911"/>
      <c r="B911" t="s">
        <v>2836</v>
      </c>
      <c r="C911" s="52"/>
      <c r="D911" t="s">
        <v>2837</v>
      </c>
      <c r="E911" s="214">
        <v>100</v>
      </c>
      <c r="F911" s="207" t="s">
        <v>40</v>
      </c>
      <c r="G911" s="214">
        <v>100</v>
      </c>
      <c r="H911" s="97">
        <v>1</v>
      </c>
      <c r="I911" s="185">
        <f t="shared" si="18"/>
        <v>0</v>
      </c>
      <c r="J911" s="185">
        <f t="shared" si="19"/>
        <v>0</v>
      </c>
    </row>
    <row r="912" spans="1:10" ht="12.75">
      <c r="A912"/>
      <c r="B912" t="s">
        <v>2838</v>
      </c>
      <c r="C912" s="52"/>
      <c r="D912" t="s">
        <v>2839</v>
      </c>
      <c r="E912" s="214">
        <v>12</v>
      </c>
      <c r="F912" s="207" t="s">
        <v>40</v>
      </c>
      <c r="G912" s="214">
        <v>12</v>
      </c>
      <c r="H912" s="97">
        <v>1</v>
      </c>
      <c r="I912" s="185">
        <f t="shared" si="18"/>
        <v>0</v>
      </c>
      <c r="J912" s="185">
        <f t="shared" si="19"/>
        <v>0</v>
      </c>
    </row>
    <row r="913" spans="1:10" ht="12.75">
      <c r="A913" t="s">
        <v>2840</v>
      </c>
      <c r="B913"/>
      <c r="C913" s="52"/>
      <c r="D913"/>
      <c r="E913" s="214"/>
      <c r="F913" s="207"/>
      <c r="G913" s="214"/>
      <c r="H913" s="97"/>
      <c r="I913" s="185"/>
      <c r="J913" s="185"/>
    </row>
    <row r="914" spans="1:10" s="100" customFormat="1" ht="12.75">
      <c r="A914"/>
      <c r="B914" t="s">
        <v>2841</v>
      </c>
      <c r="C914" s="52"/>
      <c r="D914" t="s">
        <v>2842</v>
      </c>
      <c r="E914" s="214">
        <v>3.99</v>
      </c>
      <c r="F914" s="216">
        <v>0.4</v>
      </c>
      <c r="G914" s="214">
        <v>2.39</v>
      </c>
      <c r="H914" s="97">
        <v>1</v>
      </c>
      <c r="I914" s="185">
        <f>C914*E914</f>
        <v>0</v>
      </c>
      <c r="J914" s="185">
        <f>C914*G914</f>
        <v>0</v>
      </c>
    </row>
    <row r="915" spans="1:10" ht="12.75">
      <c r="A915" t="s">
        <v>312</v>
      </c>
      <c r="B915"/>
      <c r="C915" s="52"/>
      <c r="D915"/>
      <c r="E915" s="214"/>
      <c r="F915" s="207"/>
      <c r="G915" s="214"/>
      <c r="H915" s="97"/>
      <c r="I915" s="185"/>
      <c r="J915" s="185"/>
    </row>
    <row r="916" spans="1:10" s="65" customFormat="1" ht="12.75">
      <c r="A916"/>
      <c r="B916" t="s">
        <v>2843</v>
      </c>
      <c r="C916" s="52"/>
      <c r="D916" t="s">
        <v>2844</v>
      </c>
      <c r="E916" s="214">
        <v>3.99</v>
      </c>
      <c r="F916" s="216">
        <v>0.4</v>
      </c>
      <c r="G916" s="214">
        <v>2.39</v>
      </c>
      <c r="H916" s="97">
        <v>1</v>
      </c>
      <c r="I916" s="185">
        <f>C916*E916</f>
        <v>0</v>
      </c>
      <c r="J916" s="185">
        <f>C916*G916</f>
        <v>0</v>
      </c>
    </row>
    <row r="917" spans="1:10" ht="12.75">
      <c r="A917" t="s">
        <v>434</v>
      </c>
      <c r="B917"/>
      <c r="C917" s="52"/>
      <c r="D917"/>
      <c r="E917" s="214"/>
      <c r="F917" s="207"/>
      <c r="G917" s="214"/>
      <c r="H917" s="97"/>
      <c r="I917" s="185"/>
      <c r="J917" s="185"/>
    </row>
    <row r="918" spans="1:10" s="65" customFormat="1" ht="12.75">
      <c r="A918"/>
      <c r="B918" t="s">
        <v>2845</v>
      </c>
      <c r="C918" s="52"/>
      <c r="D918" t="s">
        <v>2846</v>
      </c>
      <c r="E918" s="214">
        <v>3.99</v>
      </c>
      <c r="F918" s="216">
        <v>0.4</v>
      </c>
      <c r="G918" s="214">
        <v>2.39</v>
      </c>
      <c r="H918" s="97">
        <v>1</v>
      </c>
      <c r="I918" s="185">
        <f>C918*E918</f>
        <v>0</v>
      </c>
      <c r="J918" s="185">
        <f>C918*G918</f>
        <v>0</v>
      </c>
    </row>
    <row r="919" spans="1:10" ht="12.75">
      <c r="A919" t="s">
        <v>435</v>
      </c>
      <c r="B919"/>
      <c r="C919" s="52"/>
      <c r="D919"/>
      <c r="E919" s="214"/>
      <c r="F919" s="207"/>
      <c r="G919" s="214"/>
      <c r="H919" s="97"/>
      <c r="I919" s="185"/>
      <c r="J919" s="185"/>
    </row>
    <row r="920" spans="1:10" s="65" customFormat="1" ht="12.75">
      <c r="A920"/>
      <c r="B920" t="s">
        <v>2847</v>
      </c>
      <c r="C920" s="52"/>
      <c r="D920" t="s">
        <v>2848</v>
      </c>
      <c r="E920" s="214">
        <v>2.99</v>
      </c>
      <c r="F920" s="216">
        <v>0.4</v>
      </c>
      <c r="G920" s="214">
        <v>1.79</v>
      </c>
      <c r="H920" s="97">
        <v>1</v>
      </c>
      <c r="I920" s="185">
        <f>C920*E920</f>
        <v>0</v>
      </c>
      <c r="J920" s="185">
        <f>C920*G920</f>
        <v>0</v>
      </c>
    </row>
    <row r="921" spans="1:10" s="67" customFormat="1" ht="12.75">
      <c r="A921"/>
      <c r="B921" t="s">
        <v>2849</v>
      </c>
      <c r="C921" s="52"/>
      <c r="D921" t="s">
        <v>2850</v>
      </c>
      <c r="E921" s="214">
        <v>2.99</v>
      </c>
      <c r="F921" s="216">
        <v>0.4</v>
      </c>
      <c r="G921" s="214">
        <v>1.79</v>
      </c>
      <c r="H921" s="97">
        <v>1</v>
      </c>
      <c r="I921" s="185">
        <f>C921*E921</f>
        <v>0</v>
      </c>
      <c r="J921" s="185">
        <f>C921*G921</f>
        <v>0</v>
      </c>
    </row>
    <row r="922" spans="1:10" ht="12.75">
      <c r="A922" t="s">
        <v>276</v>
      </c>
      <c r="C922" s="52"/>
      <c r="E922" s="214"/>
      <c r="F922" s="207"/>
      <c r="G922" s="214"/>
      <c r="H922" s="97"/>
      <c r="I922" s="185"/>
      <c r="J922" s="185"/>
    </row>
    <row r="923" spans="2:11" ht="12.75">
      <c r="B923" t="s">
        <v>2851</v>
      </c>
      <c r="C923" s="52"/>
      <c r="D923" t="s">
        <v>2852</v>
      </c>
      <c r="E923" s="214">
        <v>3.99</v>
      </c>
      <c r="F923" s="216">
        <v>0.4</v>
      </c>
      <c r="G923" s="214">
        <v>2.39</v>
      </c>
      <c r="H923" s="97">
        <v>1</v>
      </c>
      <c r="I923" s="185">
        <f>C923*E923</f>
        <v>0</v>
      </c>
      <c r="J923" s="185">
        <f>C923*G923</f>
        <v>0</v>
      </c>
      <c r="K923" s="2"/>
    </row>
    <row r="924" spans="1:10" ht="12.75">
      <c r="A924" t="s">
        <v>215</v>
      </c>
      <c r="B924"/>
      <c r="C924" s="52"/>
      <c r="D924"/>
      <c r="E924" s="214"/>
      <c r="F924" s="207"/>
      <c r="G924" s="214"/>
      <c r="H924" s="97"/>
      <c r="I924" s="185"/>
      <c r="J924" s="185"/>
    </row>
    <row r="925" spans="1:10" s="67" customFormat="1" ht="12.75">
      <c r="A925"/>
      <c r="B925" t="s">
        <v>2853</v>
      </c>
      <c r="C925" s="52"/>
      <c r="D925" t="s">
        <v>2854</v>
      </c>
      <c r="E925" s="214">
        <v>2.99</v>
      </c>
      <c r="F925" s="216">
        <v>0.4</v>
      </c>
      <c r="G925" s="214">
        <v>1.79</v>
      </c>
      <c r="H925" s="97">
        <v>1</v>
      </c>
      <c r="I925" s="185">
        <f>C925*E925</f>
        <v>0</v>
      </c>
      <c r="J925" s="185">
        <f>C925*G925</f>
        <v>0</v>
      </c>
    </row>
    <row r="926" spans="1:10" s="65" customFormat="1" ht="12.75">
      <c r="A926" t="s">
        <v>216</v>
      </c>
      <c r="B926"/>
      <c r="C926" s="52"/>
      <c r="D926"/>
      <c r="E926" s="214"/>
      <c r="F926" s="207"/>
      <c r="G926" s="214"/>
      <c r="H926" s="97"/>
      <c r="I926" s="185"/>
      <c r="J926" s="185"/>
    </row>
    <row r="927" spans="1:10" s="101" customFormat="1" ht="12.75">
      <c r="A927" s="65"/>
      <c r="B927" s="65" t="s">
        <v>2855</v>
      </c>
      <c r="C927" s="88"/>
      <c r="D927" s="65" t="s">
        <v>2856</v>
      </c>
      <c r="E927" s="190">
        <v>2.99</v>
      </c>
      <c r="F927" s="218">
        <v>0.5</v>
      </c>
      <c r="G927" s="190">
        <v>1.49</v>
      </c>
      <c r="H927" s="96">
        <v>1</v>
      </c>
      <c r="I927" s="190">
        <f>C927*E927</f>
        <v>0</v>
      </c>
      <c r="J927" s="190">
        <f>C927*G927</f>
        <v>0</v>
      </c>
    </row>
    <row r="928" spans="1:10" s="101" customFormat="1" ht="12.75">
      <c r="A928" t="s">
        <v>217</v>
      </c>
      <c r="B928"/>
      <c r="C928" s="52"/>
      <c r="D928"/>
      <c r="E928" s="214"/>
      <c r="F928" s="207"/>
      <c r="G928" s="214"/>
      <c r="H928" s="97"/>
      <c r="I928" s="185"/>
      <c r="J928" s="185"/>
    </row>
    <row r="929" spans="1:10" s="67" customFormat="1" ht="12.75">
      <c r="A929"/>
      <c r="B929" t="s">
        <v>2857</v>
      </c>
      <c r="C929" s="52"/>
      <c r="D929" t="s">
        <v>2858</v>
      </c>
      <c r="E929" s="214">
        <v>2.99</v>
      </c>
      <c r="F929" s="216">
        <v>0.4</v>
      </c>
      <c r="G929" s="214">
        <v>1.79</v>
      </c>
      <c r="H929" s="97">
        <v>1</v>
      </c>
      <c r="I929" s="185">
        <f>C929*E929</f>
        <v>0</v>
      </c>
      <c r="J929" s="185">
        <f>C929*G929</f>
        <v>0</v>
      </c>
    </row>
    <row r="930" spans="1:10" s="67" customFormat="1" ht="12.75">
      <c r="A930"/>
      <c r="B930" t="s">
        <v>2859</v>
      </c>
      <c r="C930" s="52"/>
      <c r="D930" t="s">
        <v>2860</v>
      </c>
      <c r="E930" s="214">
        <v>2.99</v>
      </c>
      <c r="F930" s="216">
        <v>0.4</v>
      </c>
      <c r="G930" s="214">
        <v>1.79</v>
      </c>
      <c r="H930" s="97">
        <v>1</v>
      </c>
      <c r="I930" s="185">
        <f>C930*E930</f>
        <v>0</v>
      </c>
      <c r="J930" s="185">
        <f>C930*G930</f>
        <v>0</v>
      </c>
    </row>
    <row r="931" spans="1:10" s="67" customFormat="1" ht="12.75">
      <c r="A931" t="s">
        <v>274</v>
      </c>
      <c r="B931"/>
      <c r="C931" s="52"/>
      <c r="D931"/>
      <c r="E931" s="214"/>
      <c r="F931" s="207"/>
      <c r="G931" s="214"/>
      <c r="H931" s="97"/>
      <c r="I931" s="185"/>
      <c r="J931" s="185"/>
    </row>
    <row r="932" spans="1:10" s="67" customFormat="1" ht="12.75">
      <c r="A932"/>
      <c r="B932" t="s">
        <v>2861</v>
      </c>
      <c r="C932" s="52"/>
      <c r="D932" t="s">
        <v>2862</v>
      </c>
      <c r="E932" s="214">
        <v>2.99</v>
      </c>
      <c r="F932" s="216">
        <v>0.4</v>
      </c>
      <c r="G932" s="214">
        <v>1.79</v>
      </c>
      <c r="H932" s="97">
        <v>1</v>
      </c>
      <c r="I932" s="185">
        <f>C932*E932</f>
        <v>0</v>
      </c>
      <c r="J932" s="185">
        <f>C932*G932</f>
        <v>0</v>
      </c>
    </row>
    <row r="933" spans="1:10" ht="12.75">
      <c r="A933"/>
      <c r="B933" t="s">
        <v>2863</v>
      </c>
      <c r="C933" s="52"/>
      <c r="D933" t="s">
        <v>2864</v>
      </c>
      <c r="E933" s="214">
        <v>2.99</v>
      </c>
      <c r="F933" s="216">
        <v>0.4</v>
      </c>
      <c r="G933" s="214">
        <v>1.79</v>
      </c>
      <c r="H933" s="97">
        <v>1</v>
      </c>
      <c r="I933" s="185">
        <f>C933*E933</f>
        <v>0</v>
      </c>
      <c r="J933" s="185">
        <f>C933*G933</f>
        <v>0</v>
      </c>
    </row>
    <row r="934" spans="1:10" ht="12.75">
      <c r="A934" t="s">
        <v>251</v>
      </c>
      <c r="B934"/>
      <c r="C934" s="52"/>
      <c r="D934"/>
      <c r="E934" s="214"/>
      <c r="F934" s="207"/>
      <c r="G934" s="214"/>
      <c r="H934" s="97"/>
      <c r="I934" s="185"/>
      <c r="J934" s="185"/>
    </row>
    <row r="935" spans="1:10" s="67" customFormat="1" ht="12.75">
      <c r="A935"/>
      <c r="B935" t="s">
        <v>2865</v>
      </c>
      <c r="C935" s="52"/>
      <c r="D935" t="s">
        <v>2866</v>
      </c>
      <c r="E935" s="214">
        <v>2.99</v>
      </c>
      <c r="F935" s="216">
        <v>0.4</v>
      </c>
      <c r="G935" s="214">
        <v>1.79</v>
      </c>
      <c r="H935" s="97">
        <v>1</v>
      </c>
      <c r="I935" s="185">
        <f>C935*E935</f>
        <v>0</v>
      </c>
      <c r="J935" s="185">
        <f>C935*G935</f>
        <v>0</v>
      </c>
    </row>
    <row r="936" spans="1:10" s="67" customFormat="1" ht="12.75">
      <c r="A936"/>
      <c r="B936" t="s">
        <v>2867</v>
      </c>
      <c r="C936" s="52"/>
      <c r="D936" t="s">
        <v>2868</v>
      </c>
      <c r="E936" s="214">
        <v>2.99</v>
      </c>
      <c r="F936" s="216">
        <v>0.4</v>
      </c>
      <c r="G936" s="214">
        <v>1.79</v>
      </c>
      <c r="H936" s="97">
        <v>1</v>
      </c>
      <c r="I936" s="185">
        <f>C936*E936</f>
        <v>0</v>
      </c>
      <c r="J936" s="185">
        <f>C936*G936</f>
        <v>0</v>
      </c>
    </row>
    <row r="937" spans="1:10" ht="12.75">
      <c r="A937" t="s">
        <v>99</v>
      </c>
      <c r="B937"/>
      <c r="C937" s="52"/>
      <c r="D937"/>
      <c r="E937" s="214"/>
      <c r="F937" s="207"/>
      <c r="G937" s="214"/>
      <c r="H937" s="97"/>
      <c r="I937" s="185"/>
      <c r="J937" s="185"/>
    </row>
    <row r="938" spans="1:10" ht="12.75">
      <c r="A938"/>
      <c r="B938" t="s">
        <v>2869</v>
      </c>
      <c r="C938" s="52"/>
      <c r="D938" t="s">
        <v>2870</v>
      </c>
      <c r="E938" s="214">
        <v>3.99</v>
      </c>
      <c r="F938" s="216">
        <v>0.4</v>
      </c>
      <c r="G938" s="214">
        <v>2.39</v>
      </c>
      <c r="H938" s="97">
        <v>1</v>
      </c>
      <c r="I938" s="185">
        <f>C938*E938</f>
        <v>0</v>
      </c>
      <c r="J938" s="185">
        <f>C938*G938</f>
        <v>0</v>
      </c>
    </row>
    <row r="939" spans="1:10" ht="12.75">
      <c r="A939"/>
      <c r="B939" t="s">
        <v>2871</v>
      </c>
      <c r="C939" s="52"/>
      <c r="D939" t="s">
        <v>2872</v>
      </c>
      <c r="E939" s="214">
        <v>3.99</v>
      </c>
      <c r="F939" s="216">
        <v>0.4</v>
      </c>
      <c r="G939" s="214">
        <v>2.39</v>
      </c>
      <c r="H939" s="97">
        <v>1</v>
      </c>
      <c r="I939" s="185">
        <f>C939*E939</f>
        <v>0</v>
      </c>
      <c r="J939" s="185">
        <f>C939*G939</f>
        <v>0</v>
      </c>
    </row>
    <row r="940" spans="1:10" ht="12.75">
      <c r="A940" t="s">
        <v>100</v>
      </c>
      <c r="B940"/>
      <c r="C940" s="52"/>
      <c r="D940"/>
      <c r="E940" s="214"/>
      <c r="F940" s="207"/>
      <c r="G940" s="214"/>
      <c r="H940" s="97"/>
      <c r="I940" s="185"/>
      <c r="J940" s="185"/>
    </row>
    <row r="941" spans="1:10" s="67" customFormat="1" ht="12.75">
      <c r="A941"/>
      <c r="B941" t="s">
        <v>2873</v>
      </c>
      <c r="C941" s="52"/>
      <c r="D941" t="s">
        <v>2874</v>
      </c>
      <c r="E941" s="214">
        <v>2.99</v>
      </c>
      <c r="F941" s="216">
        <v>0.4</v>
      </c>
      <c r="G941" s="214">
        <v>1.79</v>
      </c>
      <c r="H941" s="97">
        <v>1</v>
      </c>
      <c r="I941" s="185">
        <f>C941*E941</f>
        <v>0</v>
      </c>
      <c r="J941" s="185">
        <f>C941*G941</f>
        <v>0</v>
      </c>
    </row>
    <row r="942" spans="1:10" ht="12.75">
      <c r="A942"/>
      <c r="B942" t="s">
        <v>2875</v>
      </c>
      <c r="C942" s="52"/>
      <c r="D942" t="s">
        <v>2876</v>
      </c>
      <c r="E942" s="214">
        <v>2.99</v>
      </c>
      <c r="F942" s="216">
        <v>0.4</v>
      </c>
      <c r="G942" s="214">
        <v>1.79</v>
      </c>
      <c r="H942" s="97">
        <v>1</v>
      </c>
      <c r="I942" s="185">
        <f>C942*E942</f>
        <v>0</v>
      </c>
      <c r="J942" s="185">
        <f>C942*G942</f>
        <v>0</v>
      </c>
    </row>
    <row r="943" spans="1:10" s="100" customFormat="1" ht="12.75">
      <c r="A943" t="s">
        <v>221</v>
      </c>
      <c r="B943"/>
      <c r="C943" s="52"/>
      <c r="D943"/>
      <c r="E943" s="214"/>
      <c r="F943" s="207"/>
      <c r="G943" s="214"/>
      <c r="H943" s="97"/>
      <c r="I943" s="185"/>
      <c r="J943" s="185"/>
    </row>
    <row r="944" spans="1:10" ht="12.75">
      <c r="A944"/>
      <c r="B944" t="s">
        <v>2877</v>
      </c>
      <c r="C944" s="52"/>
      <c r="D944" t="s">
        <v>2878</v>
      </c>
      <c r="E944" s="214">
        <v>2.99</v>
      </c>
      <c r="F944" s="216">
        <v>0.4</v>
      </c>
      <c r="G944" s="214">
        <v>1.79</v>
      </c>
      <c r="H944" s="97">
        <v>1</v>
      </c>
      <c r="I944" s="185">
        <f>C944*E944</f>
        <v>0</v>
      </c>
      <c r="J944" s="185">
        <f>C944*G944</f>
        <v>0</v>
      </c>
    </row>
    <row r="945" spans="1:12" s="133" customFormat="1" ht="12.75">
      <c r="A945" t="s">
        <v>101</v>
      </c>
      <c r="B945"/>
      <c r="C945" s="52"/>
      <c r="D945"/>
      <c r="E945" s="214"/>
      <c r="F945" s="207"/>
      <c r="G945" s="214"/>
      <c r="H945" s="97"/>
      <c r="I945" s="185"/>
      <c r="J945" s="185"/>
      <c r="L945" s="138"/>
    </row>
    <row r="946" spans="1:10" ht="12.75">
      <c r="A946"/>
      <c r="B946" t="s">
        <v>2879</v>
      </c>
      <c r="C946" s="52"/>
      <c r="D946" t="s">
        <v>2880</v>
      </c>
      <c r="E946" s="214">
        <v>3.99</v>
      </c>
      <c r="F946" s="216">
        <v>0.4</v>
      </c>
      <c r="G946" s="214">
        <v>2.39</v>
      </c>
      <c r="H946" s="97">
        <v>1</v>
      </c>
      <c r="I946" s="185">
        <f>C946*E946</f>
        <v>0</v>
      </c>
      <c r="J946" s="185">
        <f>C946*G946</f>
        <v>0</v>
      </c>
    </row>
    <row r="947" spans="1:10" ht="12.75">
      <c r="A947" t="s">
        <v>309</v>
      </c>
      <c r="B947"/>
      <c r="C947" s="52"/>
      <c r="D947"/>
      <c r="E947" s="214"/>
      <c r="F947" s="207"/>
      <c r="G947" s="214"/>
      <c r="H947" s="97"/>
      <c r="I947" s="185"/>
      <c r="J947" s="185"/>
    </row>
    <row r="948" spans="1:10" ht="12.75">
      <c r="A948"/>
      <c r="B948" t="s">
        <v>2881</v>
      </c>
      <c r="C948" s="52"/>
      <c r="D948" t="s">
        <v>2882</v>
      </c>
      <c r="E948" s="214">
        <v>3.99</v>
      </c>
      <c r="F948" s="216">
        <v>0.4</v>
      </c>
      <c r="G948" s="214">
        <v>2.39</v>
      </c>
      <c r="H948" s="97">
        <v>1</v>
      </c>
      <c r="I948" s="185">
        <f>C948*E948</f>
        <v>0</v>
      </c>
      <c r="J948" s="185">
        <f>C948*G948</f>
        <v>0</v>
      </c>
    </row>
    <row r="949" spans="1:10" s="67" customFormat="1" ht="12.75">
      <c r="A949" t="s">
        <v>102</v>
      </c>
      <c r="B949"/>
      <c r="C949" s="52"/>
      <c r="D949"/>
      <c r="E949" s="214"/>
      <c r="F949" s="207"/>
      <c r="G949" s="214"/>
      <c r="H949" s="97"/>
      <c r="I949" s="185"/>
      <c r="J949" s="185"/>
    </row>
    <row r="950" spans="1:10" s="65" customFormat="1" ht="12.75">
      <c r="A950"/>
      <c r="B950" t="s">
        <v>2883</v>
      </c>
      <c r="C950" s="52"/>
      <c r="D950" t="s">
        <v>2884</v>
      </c>
      <c r="E950" s="214">
        <v>3.99</v>
      </c>
      <c r="F950" s="216">
        <v>0.4</v>
      </c>
      <c r="G950" s="214">
        <v>2.39</v>
      </c>
      <c r="H950" s="97">
        <v>1</v>
      </c>
      <c r="I950" s="185">
        <f>C950*E950</f>
        <v>0</v>
      </c>
      <c r="J950" s="185">
        <f>C950*G950</f>
        <v>0</v>
      </c>
    </row>
    <row r="951" spans="1:10" s="65" customFormat="1" ht="12.75">
      <c r="A951" t="s">
        <v>212</v>
      </c>
      <c r="B951"/>
      <c r="C951" s="52"/>
      <c r="D951"/>
      <c r="E951" s="214"/>
      <c r="F951" s="207"/>
      <c r="G951" s="214"/>
      <c r="H951" s="97"/>
      <c r="I951" s="185"/>
      <c r="J951" s="185"/>
    </row>
    <row r="952" spans="1:10" s="65" customFormat="1" ht="12.75">
      <c r="A952"/>
      <c r="B952" t="s">
        <v>2885</v>
      </c>
      <c r="C952" s="52"/>
      <c r="D952" t="s">
        <v>2886</v>
      </c>
      <c r="E952" s="214">
        <v>2.99</v>
      </c>
      <c r="F952" s="216">
        <v>0.4</v>
      </c>
      <c r="G952" s="214">
        <v>1.79</v>
      </c>
      <c r="H952" s="97">
        <v>1</v>
      </c>
      <c r="I952" s="185">
        <f>C952*E952</f>
        <v>0</v>
      </c>
      <c r="J952" s="185">
        <f>C952*G952</f>
        <v>0</v>
      </c>
    </row>
    <row r="953" spans="1:10" s="65" customFormat="1" ht="12.75">
      <c r="A953" t="s">
        <v>103</v>
      </c>
      <c r="B953"/>
      <c r="C953" s="52"/>
      <c r="D953"/>
      <c r="E953" s="214"/>
      <c r="F953" s="207"/>
      <c r="G953" s="214"/>
      <c r="H953" s="97"/>
      <c r="I953" s="185"/>
      <c r="J953" s="185"/>
    </row>
    <row r="954" spans="1:10" s="67" customFormat="1" ht="12.75">
      <c r="A954"/>
      <c r="B954" t="s">
        <v>2887</v>
      </c>
      <c r="C954" s="52"/>
      <c r="D954" t="s">
        <v>2888</v>
      </c>
      <c r="E954" s="214">
        <v>2.99</v>
      </c>
      <c r="F954" s="216">
        <v>0.4</v>
      </c>
      <c r="G954" s="214">
        <v>1.79</v>
      </c>
      <c r="H954" s="97">
        <v>1</v>
      </c>
      <c r="I954" s="185">
        <f>C954*E954</f>
        <v>0</v>
      </c>
      <c r="J954" s="185">
        <f>C954*G954</f>
        <v>0</v>
      </c>
    </row>
    <row r="955" spans="1:10" s="65" customFormat="1" ht="12.75">
      <c r="A955"/>
      <c r="B955" t="s">
        <v>2889</v>
      </c>
      <c r="C955" s="52"/>
      <c r="D955" t="s">
        <v>2890</v>
      </c>
      <c r="E955" s="214">
        <v>2.99</v>
      </c>
      <c r="F955" s="216">
        <v>0.4</v>
      </c>
      <c r="G955" s="214">
        <v>1.79</v>
      </c>
      <c r="H955" s="97">
        <v>1</v>
      </c>
      <c r="I955" s="185">
        <f>C955*E955</f>
        <v>0</v>
      </c>
      <c r="J955" s="185">
        <f>C955*G955</f>
        <v>0</v>
      </c>
    </row>
    <row r="956" spans="1:10" ht="12.75">
      <c r="A956" t="s">
        <v>213</v>
      </c>
      <c r="B956"/>
      <c r="C956" s="52"/>
      <c r="D956"/>
      <c r="E956" s="214"/>
      <c r="F956" s="207"/>
      <c r="G956" s="214"/>
      <c r="H956" s="97"/>
      <c r="I956" s="185"/>
      <c r="J956" s="185"/>
    </row>
    <row r="957" spans="1:10" ht="12.75">
      <c r="A957"/>
      <c r="B957" t="s">
        <v>2891</v>
      </c>
      <c r="C957" s="52"/>
      <c r="D957" t="s">
        <v>2892</v>
      </c>
      <c r="E957" s="214">
        <v>3.99</v>
      </c>
      <c r="F957" s="216">
        <v>0.4</v>
      </c>
      <c r="G957" s="214">
        <v>2.39</v>
      </c>
      <c r="H957" s="97">
        <v>1</v>
      </c>
      <c r="I957" s="185">
        <f>C957*E957</f>
        <v>0</v>
      </c>
      <c r="J957" s="185">
        <f>C957*G957</f>
        <v>0</v>
      </c>
    </row>
    <row r="958" spans="1:10" ht="12.75">
      <c r="A958" t="s">
        <v>104</v>
      </c>
      <c r="B958"/>
      <c r="C958" s="52"/>
      <c r="D958"/>
      <c r="E958" s="214"/>
      <c r="F958" s="207"/>
      <c r="G958" s="214"/>
      <c r="H958" s="97"/>
      <c r="I958" s="185"/>
      <c r="J958" s="185"/>
    </row>
    <row r="959" spans="1:10" s="67" customFormat="1" ht="12.75">
      <c r="A959" s="65"/>
      <c r="B959" s="65" t="s">
        <v>2893</v>
      </c>
      <c r="C959" s="88"/>
      <c r="D959" s="65" t="s">
        <v>2894</v>
      </c>
      <c r="E959" s="190">
        <v>2.99</v>
      </c>
      <c r="F959" s="218">
        <v>0.5</v>
      </c>
      <c r="G959" s="190">
        <v>1.49</v>
      </c>
      <c r="H959" s="96">
        <v>1</v>
      </c>
      <c r="I959" s="190">
        <f>C959*E959</f>
        <v>0</v>
      </c>
      <c r="J959" s="190">
        <f>C959*G959</f>
        <v>0</v>
      </c>
    </row>
    <row r="960" spans="1:10" s="67" customFormat="1" ht="12.75">
      <c r="A960" t="s">
        <v>269</v>
      </c>
      <c r="B960"/>
      <c r="C960" s="52"/>
      <c r="D960"/>
      <c r="E960" s="214"/>
      <c r="F960" s="207"/>
      <c r="G960" s="214"/>
      <c r="H960" s="97"/>
      <c r="I960" s="185"/>
      <c r="J960" s="185"/>
    </row>
    <row r="961" spans="1:10" ht="12.75">
      <c r="A961"/>
      <c r="B961" t="s">
        <v>2895</v>
      </c>
      <c r="C961" s="52"/>
      <c r="D961" t="s">
        <v>2896</v>
      </c>
      <c r="E961" s="214">
        <v>2.99</v>
      </c>
      <c r="F961" s="216">
        <v>0.4</v>
      </c>
      <c r="G961" s="214">
        <v>1.79</v>
      </c>
      <c r="H961" s="97">
        <v>1</v>
      </c>
      <c r="I961" s="185">
        <f>C961*E961</f>
        <v>0</v>
      </c>
      <c r="J961" s="185">
        <f>C961*G961</f>
        <v>0</v>
      </c>
    </row>
    <row r="962" spans="1:10" ht="12.75">
      <c r="A962" t="s">
        <v>105</v>
      </c>
      <c r="B962"/>
      <c r="C962" s="52"/>
      <c r="D962"/>
      <c r="E962" s="214"/>
      <c r="F962" s="207"/>
      <c r="G962" s="214"/>
      <c r="H962" s="97"/>
      <c r="I962" s="185"/>
      <c r="J962" s="185"/>
    </row>
    <row r="963" spans="1:10" s="67" customFormat="1" ht="12.75">
      <c r="A963"/>
      <c r="B963" t="s">
        <v>2897</v>
      </c>
      <c r="C963" s="52"/>
      <c r="D963" t="s">
        <v>2898</v>
      </c>
      <c r="E963" s="214">
        <v>2.99</v>
      </c>
      <c r="F963" s="216">
        <v>0.4</v>
      </c>
      <c r="G963" s="214">
        <v>1.79</v>
      </c>
      <c r="H963" s="97">
        <v>1</v>
      </c>
      <c r="I963" s="185">
        <f>C963*E963</f>
        <v>0</v>
      </c>
      <c r="J963" s="185">
        <f>C963*G963</f>
        <v>0</v>
      </c>
    </row>
    <row r="964" spans="1:10" s="67" customFormat="1" ht="12.75">
      <c r="A964" t="s">
        <v>222</v>
      </c>
      <c r="B964"/>
      <c r="C964" s="52"/>
      <c r="D964"/>
      <c r="E964" s="214"/>
      <c r="F964" s="207"/>
      <c r="G964" s="214"/>
      <c r="H964" s="97"/>
      <c r="I964" s="185"/>
      <c r="J964" s="185"/>
    </row>
    <row r="965" spans="1:10" s="67" customFormat="1" ht="12.75">
      <c r="A965" s="65"/>
      <c r="B965" s="65" t="s">
        <v>2899</v>
      </c>
      <c r="C965" s="88"/>
      <c r="D965" s="65" t="s">
        <v>2900</v>
      </c>
      <c r="E965" s="190">
        <v>3.99</v>
      </c>
      <c r="F965" s="218">
        <v>0.5</v>
      </c>
      <c r="G965" s="190">
        <v>1.99</v>
      </c>
      <c r="H965" s="96">
        <v>1</v>
      </c>
      <c r="I965" s="190">
        <f>C965*E965</f>
        <v>0</v>
      </c>
      <c r="J965" s="190">
        <f>C965*G965</f>
        <v>0</v>
      </c>
    </row>
    <row r="966" spans="1:10" ht="12.75">
      <c r="A966"/>
      <c r="B966" t="s">
        <v>2901</v>
      </c>
      <c r="C966" s="52"/>
      <c r="D966" t="s">
        <v>2902</v>
      </c>
      <c r="E966" s="214">
        <v>3.99</v>
      </c>
      <c r="F966" s="216">
        <v>0.4</v>
      </c>
      <c r="G966" s="214">
        <v>2.39</v>
      </c>
      <c r="H966" s="97">
        <v>1</v>
      </c>
      <c r="I966" s="185">
        <f>C966*E966</f>
        <v>0</v>
      </c>
      <c r="J966" s="185">
        <f>C966*G966</f>
        <v>0</v>
      </c>
    </row>
    <row r="967" spans="1:10" s="67" customFormat="1" ht="12.75">
      <c r="A967" t="s">
        <v>107</v>
      </c>
      <c r="B967"/>
      <c r="C967" s="52"/>
      <c r="D967"/>
      <c r="E967" s="214"/>
      <c r="F967" s="207"/>
      <c r="G967" s="214"/>
      <c r="H967" s="97"/>
      <c r="I967" s="185"/>
      <c r="J967" s="185"/>
    </row>
    <row r="968" spans="1:10" s="67" customFormat="1" ht="12.75">
      <c r="A968"/>
      <c r="B968" t="s">
        <v>2903</v>
      </c>
      <c r="C968" s="52"/>
      <c r="D968" t="s">
        <v>2904</v>
      </c>
      <c r="E968" s="214">
        <v>2.99</v>
      </c>
      <c r="F968" s="216">
        <v>0.4</v>
      </c>
      <c r="G968" s="214">
        <v>1.79</v>
      </c>
      <c r="H968" s="97">
        <v>1</v>
      </c>
      <c r="I968" s="185">
        <f>C968*E968</f>
        <v>0</v>
      </c>
      <c r="J968" s="185">
        <f>C968*G968</f>
        <v>0</v>
      </c>
    </row>
    <row r="969" spans="1:10" ht="12.75">
      <c r="A969"/>
      <c r="B969" t="s">
        <v>2905</v>
      </c>
      <c r="C969" s="52"/>
      <c r="D969" t="s">
        <v>2906</v>
      </c>
      <c r="E969" s="214">
        <v>2.99</v>
      </c>
      <c r="F969" s="216">
        <v>0.4</v>
      </c>
      <c r="G969" s="214">
        <v>1.79</v>
      </c>
      <c r="H969" s="97">
        <v>1</v>
      </c>
      <c r="I969" s="185">
        <f>C969*E969</f>
        <v>0</v>
      </c>
      <c r="J969" s="185">
        <f>C969*G969</f>
        <v>0</v>
      </c>
    </row>
    <row r="970" spans="1:10" ht="12.75">
      <c r="A970" t="s">
        <v>108</v>
      </c>
      <c r="B970"/>
      <c r="C970" s="52"/>
      <c r="D970"/>
      <c r="E970" s="214"/>
      <c r="F970" s="207"/>
      <c r="G970" s="214"/>
      <c r="H970" s="97"/>
      <c r="I970" s="185"/>
      <c r="J970" s="185"/>
    </row>
    <row r="971" spans="1:10" ht="12.75">
      <c r="A971"/>
      <c r="B971" t="s">
        <v>2907</v>
      </c>
      <c r="C971" s="52"/>
      <c r="D971" t="s">
        <v>2908</v>
      </c>
      <c r="E971" s="214">
        <v>3.99</v>
      </c>
      <c r="F971" s="216">
        <v>0.4</v>
      </c>
      <c r="G971" s="214">
        <v>2.39</v>
      </c>
      <c r="H971" s="97">
        <v>1</v>
      </c>
      <c r="I971" s="185">
        <f>C971*E971</f>
        <v>0</v>
      </c>
      <c r="J971" s="185">
        <f>C971*G971</f>
        <v>0</v>
      </c>
    </row>
    <row r="972" spans="1:10" s="67" customFormat="1" ht="12.75">
      <c r="A972" t="s">
        <v>109</v>
      </c>
      <c r="B972"/>
      <c r="C972" s="52"/>
      <c r="D972"/>
      <c r="E972" s="214"/>
      <c r="F972" s="207"/>
      <c r="G972" s="214"/>
      <c r="H972" s="97"/>
      <c r="I972" s="185"/>
      <c r="J972" s="185"/>
    </row>
    <row r="973" spans="1:10" s="67" customFormat="1" ht="12.75">
      <c r="A973"/>
      <c r="B973" t="s">
        <v>2909</v>
      </c>
      <c r="C973" s="52"/>
      <c r="D973" t="s">
        <v>2910</v>
      </c>
      <c r="E973" s="214">
        <v>2.99</v>
      </c>
      <c r="F973" s="216">
        <v>0.4</v>
      </c>
      <c r="G973" s="214">
        <v>1.79</v>
      </c>
      <c r="H973" s="97">
        <v>1</v>
      </c>
      <c r="I973" s="185">
        <f>C973*E973</f>
        <v>0</v>
      </c>
      <c r="J973" s="185">
        <f>C973*G973</f>
        <v>0</v>
      </c>
    </row>
    <row r="974" spans="1:10" s="67" customFormat="1" ht="12.75">
      <c r="A974" t="s">
        <v>110</v>
      </c>
      <c r="B974"/>
      <c r="C974" s="52"/>
      <c r="D974"/>
      <c r="E974" s="214"/>
      <c r="F974" s="207"/>
      <c r="G974" s="214"/>
      <c r="H974" s="97"/>
      <c r="I974" s="185"/>
      <c r="J974" s="185"/>
    </row>
    <row r="975" spans="1:10" s="65" customFormat="1" ht="12.75">
      <c r="A975"/>
      <c r="B975" t="s">
        <v>2911</v>
      </c>
      <c r="C975" s="52"/>
      <c r="D975" t="s">
        <v>2912</v>
      </c>
      <c r="E975" s="214">
        <v>2.99</v>
      </c>
      <c r="F975" s="216">
        <v>0.4</v>
      </c>
      <c r="G975" s="214">
        <v>1.79</v>
      </c>
      <c r="H975" s="97">
        <v>1</v>
      </c>
      <c r="I975" s="185">
        <f>C975*E975</f>
        <v>0</v>
      </c>
      <c r="J975" s="185">
        <f>C975*G975</f>
        <v>0</v>
      </c>
    </row>
    <row r="976" spans="1:10" s="65" customFormat="1" ht="12.75">
      <c r="A976" t="s">
        <v>223</v>
      </c>
      <c r="B976"/>
      <c r="C976" s="52"/>
      <c r="D976"/>
      <c r="E976" s="214"/>
      <c r="F976" s="207"/>
      <c r="G976" s="214"/>
      <c r="H976" s="97"/>
      <c r="I976" s="185"/>
      <c r="J976" s="185"/>
    </row>
    <row r="977" spans="1:10" s="65" customFormat="1" ht="12.75">
      <c r="A977"/>
      <c r="B977" t="s">
        <v>2913</v>
      </c>
      <c r="C977" s="52"/>
      <c r="D977" t="s">
        <v>2914</v>
      </c>
      <c r="E977" s="214">
        <v>2.99</v>
      </c>
      <c r="F977" s="216">
        <v>0.4</v>
      </c>
      <c r="G977" s="214">
        <v>1.79</v>
      </c>
      <c r="H977" s="97">
        <v>1</v>
      </c>
      <c r="I977" s="185">
        <f>C977*E977</f>
        <v>0</v>
      </c>
      <c r="J977" s="185">
        <f>C977*G977</f>
        <v>0</v>
      </c>
    </row>
    <row r="978" spans="1:10" s="65" customFormat="1" ht="12.75">
      <c r="A978" t="s">
        <v>112</v>
      </c>
      <c r="B978"/>
      <c r="C978" s="52"/>
      <c r="D978"/>
      <c r="E978" s="214"/>
      <c r="F978" s="207"/>
      <c r="G978" s="214"/>
      <c r="H978" s="97"/>
      <c r="I978" s="185"/>
      <c r="J978" s="185"/>
    </row>
    <row r="979" spans="1:10" s="65" customFormat="1" ht="12.75">
      <c r="A979"/>
      <c r="B979" t="s">
        <v>2915</v>
      </c>
      <c r="C979" s="52"/>
      <c r="D979" t="s">
        <v>2916</v>
      </c>
      <c r="E979" s="214">
        <v>2.99</v>
      </c>
      <c r="F979" s="216">
        <v>0.4</v>
      </c>
      <c r="G979" s="214">
        <v>1.79</v>
      </c>
      <c r="H979" s="97">
        <v>1</v>
      </c>
      <c r="I979" s="185">
        <f>C979*E979</f>
        <v>0</v>
      </c>
      <c r="J979" s="185">
        <f>C979*G979</f>
        <v>0</v>
      </c>
    </row>
    <row r="980" spans="1:10" s="65" customFormat="1" ht="12.75">
      <c r="A980"/>
      <c r="B980" s="44" t="s">
        <v>71</v>
      </c>
      <c r="C980" s="51"/>
      <c r="D980" s="44"/>
      <c r="E980" s="50"/>
      <c r="F980" s="154"/>
      <c r="G980" s="50"/>
      <c r="H980" s="95"/>
      <c r="I980" s="184"/>
      <c r="J980" s="184"/>
    </row>
    <row r="981" spans="1:10" s="67" customFormat="1" ht="12.75">
      <c r="A981" t="s">
        <v>111</v>
      </c>
      <c r="B981"/>
      <c r="C981" s="52"/>
      <c r="D981"/>
      <c r="E981" s="214"/>
      <c r="F981" s="207"/>
      <c r="G981" s="214"/>
      <c r="H981" s="97"/>
      <c r="I981" s="185"/>
      <c r="J981" s="185"/>
    </row>
    <row r="982" spans="1:10" s="67" customFormat="1" ht="12.75">
      <c r="A982"/>
      <c r="B982" t="s">
        <v>2346</v>
      </c>
      <c r="C982" s="52"/>
      <c r="D982" t="s">
        <v>2347</v>
      </c>
      <c r="E982" s="214">
        <v>2.99</v>
      </c>
      <c r="F982" s="216">
        <v>0.4</v>
      </c>
      <c r="G982" s="214">
        <v>1.79</v>
      </c>
      <c r="H982" s="97">
        <v>1</v>
      </c>
      <c r="I982" s="185">
        <f>C982*E982</f>
        <v>0</v>
      </c>
      <c r="J982" s="185">
        <f>C982*G982</f>
        <v>0</v>
      </c>
    </row>
    <row r="983" spans="1:10" ht="12.75">
      <c r="A983"/>
      <c r="B983" t="s">
        <v>2348</v>
      </c>
      <c r="C983" s="52"/>
      <c r="D983" t="s">
        <v>2349</v>
      </c>
      <c r="E983" s="214">
        <v>2.99</v>
      </c>
      <c r="F983" s="216">
        <v>0.4</v>
      </c>
      <c r="G983" s="214">
        <v>1.79</v>
      </c>
      <c r="H983" s="97">
        <v>1</v>
      </c>
      <c r="I983" s="185">
        <f>C983*E983</f>
        <v>0</v>
      </c>
      <c r="J983" s="185">
        <f>C983*G983</f>
        <v>0</v>
      </c>
    </row>
    <row r="984" spans="1:10" s="67" customFormat="1" ht="12.75">
      <c r="A984" t="s">
        <v>436</v>
      </c>
      <c r="B984"/>
      <c r="C984" s="52"/>
      <c r="D984"/>
      <c r="E984" s="214"/>
      <c r="F984" s="207"/>
      <c r="G984" s="214"/>
      <c r="H984" s="97"/>
      <c r="I984" s="185"/>
      <c r="J984" s="185"/>
    </row>
    <row r="985" spans="1:10" s="67" customFormat="1" ht="12.75">
      <c r="A985"/>
      <c r="B985" t="s">
        <v>2350</v>
      </c>
      <c r="C985" s="52"/>
      <c r="D985" t="s">
        <v>2351</v>
      </c>
      <c r="E985" s="214">
        <v>2.99</v>
      </c>
      <c r="F985" s="216">
        <v>0.4</v>
      </c>
      <c r="G985" s="214">
        <v>1.79</v>
      </c>
      <c r="H985" s="97">
        <v>1</v>
      </c>
      <c r="I985" s="185">
        <f>C985*E985</f>
        <v>0</v>
      </c>
      <c r="J985" s="185">
        <f>C985*G985</f>
        <v>0</v>
      </c>
    </row>
    <row r="986" spans="1:10" s="65" customFormat="1" ht="12.75">
      <c r="A986"/>
      <c r="B986" s="44" t="s">
        <v>2917</v>
      </c>
      <c r="C986" s="51"/>
      <c r="D986" s="44"/>
      <c r="E986" s="50"/>
      <c r="F986" s="154"/>
      <c r="G986" s="50"/>
      <c r="H986" s="95"/>
      <c r="I986" s="184"/>
      <c r="J986" s="184"/>
    </row>
    <row r="987" spans="1:10" ht="12.75">
      <c r="A987" t="s">
        <v>310</v>
      </c>
      <c r="B987"/>
      <c r="C987" s="52"/>
      <c r="D987"/>
      <c r="E987" s="214"/>
      <c r="F987" s="207"/>
      <c r="G987" s="214"/>
      <c r="H987" s="97"/>
      <c r="I987" s="185"/>
      <c r="J987" s="185"/>
    </row>
    <row r="988" spans="1:10" s="67" customFormat="1" ht="12.75">
      <c r="A988" s="65"/>
      <c r="B988" s="65" t="s">
        <v>2918</v>
      </c>
      <c r="C988" s="88"/>
      <c r="D988" s="65" t="s">
        <v>2919</v>
      </c>
      <c r="E988" s="190">
        <v>3.99</v>
      </c>
      <c r="F988" s="218">
        <v>0.5</v>
      </c>
      <c r="G988" s="190">
        <v>1.99</v>
      </c>
      <c r="H988" s="96">
        <v>1</v>
      </c>
      <c r="I988" s="190">
        <f>C988*E988</f>
        <v>0</v>
      </c>
      <c r="J988" s="190">
        <f>C988*G988</f>
        <v>0</v>
      </c>
    </row>
    <row r="989" spans="1:10" s="67" customFormat="1" ht="12.75">
      <c r="A989"/>
      <c r="B989" t="s">
        <v>2920</v>
      </c>
      <c r="C989" s="52"/>
      <c r="D989" t="s">
        <v>2921</v>
      </c>
      <c r="E989" s="214">
        <v>3.99</v>
      </c>
      <c r="F989" s="216">
        <v>0.4</v>
      </c>
      <c r="G989" s="214">
        <v>2.39</v>
      </c>
      <c r="H989" s="97">
        <v>1</v>
      </c>
      <c r="I989" s="185">
        <f>C989*E989</f>
        <v>0</v>
      </c>
      <c r="J989" s="185">
        <f>C989*G989</f>
        <v>0</v>
      </c>
    </row>
    <row r="990" spans="1:10" ht="12.75">
      <c r="A990"/>
      <c r="B990" s="44" t="s">
        <v>136</v>
      </c>
      <c r="C990" s="51"/>
      <c r="D990" s="44"/>
      <c r="E990" s="50"/>
      <c r="F990" s="154"/>
      <c r="G990" s="50"/>
      <c r="H990" s="95"/>
      <c r="I990" s="184"/>
      <c r="J990" s="184"/>
    </row>
    <row r="991" spans="1:10" ht="12.75">
      <c r="A991" t="s">
        <v>210</v>
      </c>
      <c r="B991"/>
      <c r="C991" s="52"/>
      <c r="D991"/>
      <c r="E991" s="214"/>
      <c r="F991" s="207"/>
      <c r="G991" s="214"/>
      <c r="H991" s="97"/>
      <c r="I991" s="185"/>
      <c r="J991" s="185"/>
    </row>
    <row r="992" spans="1:10" s="65" customFormat="1" ht="12.75">
      <c r="A992"/>
      <c r="B992" t="s">
        <v>2352</v>
      </c>
      <c r="C992" s="52"/>
      <c r="D992" t="s">
        <v>2353</v>
      </c>
      <c r="E992" s="214">
        <v>3.95</v>
      </c>
      <c r="F992" s="216">
        <v>0.4</v>
      </c>
      <c r="G992" s="214">
        <v>2.37</v>
      </c>
      <c r="H992" s="97">
        <v>1</v>
      </c>
      <c r="I992" s="185">
        <f>C992*E992</f>
        <v>0</v>
      </c>
      <c r="J992" s="185">
        <f>C992*G992</f>
        <v>0</v>
      </c>
    </row>
    <row r="993" spans="1:10" s="65" customFormat="1" ht="12.75">
      <c r="A993" t="s">
        <v>123</v>
      </c>
      <c r="B993"/>
      <c r="C993" s="52"/>
      <c r="D993"/>
      <c r="E993" s="214"/>
      <c r="F993" s="207"/>
      <c r="G993" s="214"/>
      <c r="H993" s="97"/>
      <c r="I993" s="185"/>
      <c r="J993" s="185"/>
    </row>
    <row r="994" spans="2:10" s="65" customFormat="1" ht="12.75">
      <c r="B994" s="65" t="s">
        <v>2354</v>
      </c>
      <c r="C994" s="88"/>
      <c r="D994" s="65" t="s">
        <v>2355</v>
      </c>
      <c r="E994" s="190">
        <v>3.95</v>
      </c>
      <c r="F994" s="218">
        <v>0.5</v>
      </c>
      <c r="G994" s="190">
        <v>1.97</v>
      </c>
      <c r="H994" s="96">
        <v>1</v>
      </c>
      <c r="I994" s="190">
        <f>C994*E994</f>
        <v>0</v>
      </c>
      <c r="J994" s="190">
        <f>C994*G994</f>
        <v>0</v>
      </c>
    </row>
    <row r="995" spans="1:10" s="65" customFormat="1" ht="12.75">
      <c r="A995" t="s">
        <v>211</v>
      </c>
      <c r="B995"/>
      <c r="C995" s="52"/>
      <c r="D995"/>
      <c r="E995" s="214"/>
      <c r="F995" s="207"/>
      <c r="G995" s="214"/>
      <c r="H995" s="97"/>
      <c r="I995" s="185"/>
      <c r="J995" s="185"/>
    </row>
    <row r="996" spans="1:10" ht="12.75">
      <c r="A996"/>
      <c r="B996" t="s">
        <v>2356</v>
      </c>
      <c r="C996" s="52"/>
      <c r="D996" t="s">
        <v>2357</v>
      </c>
      <c r="E996" s="214">
        <v>2.99</v>
      </c>
      <c r="F996" s="216">
        <v>0.4</v>
      </c>
      <c r="G996" s="214">
        <v>1.79</v>
      </c>
      <c r="H996" s="97">
        <v>1</v>
      </c>
      <c r="I996" s="185">
        <f>C996*E996</f>
        <v>0</v>
      </c>
      <c r="J996" s="185">
        <f>C996*G996</f>
        <v>0</v>
      </c>
    </row>
    <row r="997" spans="1:10" s="100" customFormat="1" ht="12.75">
      <c r="A997"/>
      <c r="B997" t="s">
        <v>2358</v>
      </c>
      <c r="C997" s="52"/>
      <c r="D997" t="s">
        <v>2359</v>
      </c>
      <c r="E997" s="214">
        <v>12</v>
      </c>
      <c r="F997" s="207" t="s">
        <v>40</v>
      </c>
      <c r="G997" s="214">
        <v>12</v>
      </c>
      <c r="H997" s="97">
        <v>1</v>
      </c>
      <c r="I997" s="185">
        <f>C997*E997</f>
        <v>0</v>
      </c>
      <c r="J997" s="185">
        <f>C997*G997</f>
        <v>0</v>
      </c>
    </row>
    <row r="998" spans="1:10" s="65" customFormat="1" ht="12.75">
      <c r="A998" t="s">
        <v>243</v>
      </c>
      <c r="B998"/>
      <c r="C998" s="52"/>
      <c r="D998"/>
      <c r="E998" s="214"/>
      <c r="F998" s="207"/>
      <c r="G998" s="214"/>
      <c r="H998" s="97"/>
      <c r="I998" s="185"/>
      <c r="J998" s="185"/>
    </row>
    <row r="999" spans="1:10" s="65" customFormat="1" ht="12.75">
      <c r="A999"/>
      <c r="B999" t="s">
        <v>2360</v>
      </c>
      <c r="C999" s="52"/>
      <c r="D999" t="s">
        <v>2361</v>
      </c>
      <c r="E999" s="214">
        <v>2.99</v>
      </c>
      <c r="F999" s="216">
        <v>0.4</v>
      </c>
      <c r="G999" s="214">
        <v>1.79</v>
      </c>
      <c r="H999" s="97">
        <v>1</v>
      </c>
      <c r="I999" s="185">
        <f>C999*E999</f>
        <v>0</v>
      </c>
      <c r="J999" s="185">
        <f>C999*G999</f>
        <v>0</v>
      </c>
    </row>
    <row r="1000" spans="2:11" ht="12.75">
      <c r="B1000" t="s">
        <v>2362</v>
      </c>
      <c r="C1000" s="52"/>
      <c r="D1000" t="s">
        <v>2363</v>
      </c>
      <c r="E1000" s="214">
        <v>12</v>
      </c>
      <c r="F1000" s="207" t="s">
        <v>40</v>
      </c>
      <c r="G1000" s="214">
        <v>12</v>
      </c>
      <c r="H1000" s="97">
        <v>1</v>
      </c>
      <c r="I1000" s="185">
        <f>C1000*E1000</f>
        <v>0</v>
      </c>
      <c r="J1000" s="185">
        <f>C1000*G1000</f>
        <v>0</v>
      </c>
      <c r="K1000" s="2"/>
    </row>
    <row r="1001" spans="1:10" ht="12.75">
      <c r="A1001"/>
      <c r="B1001" s="44" t="s">
        <v>61</v>
      </c>
      <c r="C1001" s="51"/>
      <c r="D1001" s="44"/>
      <c r="E1001" s="50"/>
      <c r="F1001" s="154"/>
      <c r="G1001" s="50"/>
      <c r="H1001" s="95"/>
      <c r="I1001" s="184"/>
      <c r="J1001" s="184"/>
    </row>
    <row r="1002" spans="1:10" ht="12.75">
      <c r="A1002" t="s">
        <v>98</v>
      </c>
      <c r="B1002"/>
      <c r="C1002" s="52"/>
      <c r="D1002"/>
      <c r="E1002" s="214"/>
      <c r="F1002" s="207"/>
      <c r="G1002" s="214"/>
      <c r="H1002" s="97"/>
      <c r="I1002" s="185"/>
      <c r="J1002" s="185"/>
    </row>
    <row r="1003" spans="1:10" ht="12.75">
      <c r="A1003"/>
      <c r="B1003" t="s">
        <v>4326</v>
      </c>
      <c r="C1003" s="52"/>
      <c r="D1003" t="s">
        <v>4327</v>
      </c>
      <c r="E1003" s="214">
        <v>2.99</v>
      </c>
      <c r="F1003" s="216">
        <v>0.4</v>
      </c>
      <c r="G1003" s="214">
        <v>1.79</v>
      </c>
      <c r="H1003" s="97">
        <v>1</v>
      </c>
      <c r="I1003" s="185">
        <f>C1003*E1003</f>
        <v>0</v>
      </c>
      <c r="J1003" s="185">
        <f>C1003*G1003</f>
        <v>0</v>
      </c>
    </row>
    <row r="1004" spans="1:10" ht="12.75">
      <c r="A1004"/>
      <c r="B1004" t="s">
        <v>4328</v>
      </c>
      <c r="C1004" s="52"/>
      <c r="D1004" t="s">
        <v>4329</v>
      </c>
      <c r="E1004" s="214">
        <v>3.99</v>
      </c>
      <c r="F1004" s="216">
        <v>0.4</v>
      </c>
      <c r="G1004" s="214">
        <v>2.39</v>
      </c>
      <c r="H1004" s="97">
        <v>1</v>
      </c>
      <c r="I1004" s="185">
        <f>C1004*E1004</f>
        <v>0</v>
      </c>
      <c r="J1004" s="185">
        <f>C1004*G1004</f>
        <v>0</v>
      </c>
    </row>
    <row r="1005" spans="1:10" ht="12.75">
      <c r="A1005"/>
      <c r="B1005" t="s">
        <v>4330</v>
      </c>
      <c r="C1005" s="52"/>
      <c r="D1005" t="s">
        <v>4331</v>
      </c>
      <c r="E1005" s="214">
        <v>3.99</v>
      </c>
      <c r="F1005" s="216">
        <v>0.4</v>
      </c>
      <c r="G1005" s="214">
        <v>2.39</v>
      </c>
      <c r="H1005" s="97">
        <v>1</v>
      </c>
      <c r="I1005" s="185">
        <f>C1005*E1005</f>
        <v>0</v>
      </c>
      <c r="J1005" s="185">
        <f>C1005*G1005</f>
        <v>0</v>
      </c>
    </row>
    <row r="1006" spans="1:10" ht="12.75">
      <c r="A1006"/>
      <c r="B1006" s="44" t="s">
        <v>44</v>
      </c>
      <c r="C1006" s="51"/>
      <c r="D1006" s="44"/>
      <c r="E1006" s="50"/>
      <c r="F1006" s="154"/>
      <c r="G1006" s="50"/>
      <c r="H1006" s="95"/>
      <c r="I1006" s="184"/>
      <c r="J1006" s="184"/>
    </row>
    <row r="1007" spans="1:10" ht="12.75">
      <c r="A1007" t="s">
        <v>169</v>
      </c>
      <c r="B1007"/>
      <c r="C1007" s="52"/>
      <c r="D1007"/>
      <c r="E1007" s="214"/>
      <c r="F1007" s="207"/>
      <c r="G1007" s="214"/>
      <c r="H1007" s="97"/>
      <c r="I1007" s="185"/>
      <c r="J1007" s="185"/>
    </row>
    <row r="1008" spans="1:10" ht="12.75">
      <c r="A1008"/>
      <c r="B1008" t="s">
        <v>4320</v>
      </c>
      <c r="C1008" s="52"/>
      <c r="D1008" t="s">
        <v>4321</v>
      </c>
      <c r="E1008" s="214">
        <v>8.99</v>
      </c>
      <c r="F1008" s="216">
        <v>0.4</v>
      </c>
      <c r="G1008" s="214">
        <v>5.39</v>
      </c>
      <c r="H1008" s="97">
        <v>15</v>
      </c>
      <c r="I1008" s="185">
        <f>C1008*E1008</f>
        <v>0</v>
      </c>
      <c r="J1008" s="185">
        <f>C1008*G1008</f>
        <v>0</v>
      </c>
    </row>
    <row r="1009" spans="1:10" ht="12.75">
      <c r="A1009"/>
      <c r="B1009" t="s">
        <v>4322</v>
      </c>
      <c r="C1009" s="52"/>
      <c r="D1009" t="s">
        <v>4323</v>
      </c>
      <c r="E1009" s="214">
        <v>8.99</v>
      </c>
      <c r="F1009" s="216">
        <v>0.4</v>
      </c>
      <c r="G1009" s="214">
        <v>5.39</v>
      </c>
      <c r="H1009" s="97">
        <v>15</v>
      </c>
      <c r="I1009" s="185">
        <f>C1009*E1009</f>
        <v>0</v>
      </c>
      <c r="J1009" s="185">
        <f>C1009*G1009</f>
        <v>0</v>
      </c>
    </row>
    <row r="1010" spans="1:10" ht="12.75">
      <c r="A1010"/>
      <c r="B1010" t="s">
        <v>4324</v>
      </c>
      <c r="C1010" s="52"/>
      <c r="D1010" t="s">
        <v>4325</v>
      </c>
      <c r="E1010" s="214">
        <v>8.99</v>
      </c>
      <c r="F1010" s="216">
        <v>0.4</v>
      </c>
      <c r="G1010" s="214">
        <v>5.39</v>
      </c>
      <c r="H1010" s="97">
        <v>15</v>
      </c>
      <c r="I1010" s="185">
        <f>C1010*E1010</f>
        <v>0</v>
      </c>
      <c r="J1010" s="185">
        <f>C1010*G1010</f>
        <v>0</v>
      </c>
    </row>
    <row r="1011" spans="1:10" ht="12.75">
      <c r="A1011"/>
      <c r="B1011" s="44" t="s">
        <v>43</v>
      </c>
      <c r="C1011" s="51"/>
      <c r="D1011" s="44"/>
      <c r="E1011" s="50"/>
      <c r="F1011" s="154"/>
      <c r="G1011" s="50"/>
      <c r="H1011" s="95"/>
      <c r="I1011" s="184"/>
      <c r="J1011" s="184"/>
    </row>
    <row r="1012" spans="1:10" s="65" customFormat="1" ht="12.75">
      <c r="A1012" t="s">
        <v>143</v>
      </c>
      <c r="B1012"/>
      <c r="C1012" s="52"/>
      <c r="D1012"/>
      <c r="E1012" s="214"/>
      <c r="F1012" s="207"/>
      <c r="G1012" s="214"/>
      <c r="H1012" s="97"/>
      <c r="I1012" s="185"/>
      <c r="J1012" s="185"/>
    </row>
    <row r="1013" spans="1:10" s="65" customFormat="1" ht="12.75">
      <c r="A1013"/>
      <c r="B1013" t="s">
        <v>2922</v>
      </c>
      <c r="C1013" s="52"/>
      <c r="D1013" t="s">
        <v>2923</v>
      </c>
      <c r="E1013" s="214">
        <v>24.99</v>
      </c>
      <c r="F1013" s="216">
        <v>0.4</v>
      </c>
      <c r="G1013" s="214">
        <v>14.99</v>
      </c>
      <c r="H1013" s="97">
        <v>3</v>
      </c>
      <c r="I1013" s="185">
        <f>C1013*E1013</f>
        <v>0</v>
      </c>
      <c r="J1013" s="185">
        <f>C1013*G1013</f>
        <v>0</v>
      </c>
    </row>
    <row r="1014" spans="1:10" s="65" customFormat="1" ht="12.75">
      <c r="A1014" t="s">
        <v>146</v>
      </c>
      <c r="B1014"/>
      <c r="C1014" s="52"/>
      <c r="D1014"/>
      <c r="E1014" s="214"/>
      <c r="F1014" s="207"/>
      <c r="G1014" s="214"/>
      <c r="H1014" s="97"/>
      <c r="I1014" s="185"/>
      <c r="J1014" s="185"/>
    </row>
    <row r="1015" spans="1:10" s="65" customFormat="1" ht="12.75">
      <c r="A1015"/>
      <c r="B1015" t="s">
        <v>2924</v>
      </c>
      <c r="C1015" s="52"/>
      <c r="D1015" t="s">
        <v>2925</v>
      </c>
      <c r="E1015" s="214">
        <v>125</v>
      </c>
      <c r="F1015" s="216">
        <v>0.4</v>
      </c>
      <c r="G1015" s="214">
        <v>75</v>
      </c>
      <c r="H1015" s="97">
        <v>3</v>
      </c>
      <c r="I1015" s="185">
        <f>C1015*E1015</f>
        <v>0</v>
      </c>
      <c r="J1015" s="185">
        <f>C1015*G1015</f>
        <v>0</v>
      </c>
    </row>
    <row r="1016" spans="1:10" s="65" customFormat="1" ht="12.75">
      <c r="A1016" t="s">
        <v>147</v>
      </c>
      <c r="B1016"/>
      <c r="C1016" s="52"/>
      <c r="D1016"/>
      <c r="E1016" s="214"/>
      <c r="F1016" s="207"/>
      <c r="G1016" s="214"/>
      <c r="H1016" s="97"/>
      <c r="I1016" s="185"/>
      <c r="J1016" s="185"/>
    </row>
    <row r="1017" spans="1:10" s="65" customFormat="1" ht="12.75">
      <c r="A1017"/>
      <c r="B1017" t="s">
        <v>2926</v>
      </c>
      <c r="C1017" s="52"/>
      <c r="D1017" t="s">
        <v>2927</v>
      </c>
      <c r="E1017" s="214">
        <v>59.99</v>
      </c>
      <c r="F1017" s="216">
        <v>0.4</v>
      </c>
      <c r="G1017" s="214">
        <v>35.99</v>
      </c>
      <c r="H1017" s="97">
        <v>3</v>
      </c>
      <c r="I1017" s="185">
        <f>C1017*E1017</f>
        <v>0</v>
      </c>
      <c r="J1017" s="185">
        <f>C1017*G1017</f>
        <v>0</v>
      </c>
    </row>
    <row r="1018" spans="1:10" s="65" customFormat="1" ht="12.75">
      <c r="A1018"/>
      <c r="B1018" t="s">
        <v>2928</v>
      </c>
      <c r="C1018" s="52"/>
      <c r="D1018" t="s">
        <v>2929</v>
      </c>
      <c r="E1018" s="214">
        <v>59.99</v>
      </c>
      <c r="F1018" s="216">
        <v>0.4</v>
      </c>
      <c r="G1018" s="214">
        <v>35.99</v>
      </c>
      <c r="H1018" s="97">
        <v>3</v>
      </c>
      <c r="I1018" s="185">
        <f>C1018*E1018</f>
        <v>0</v>
      </c>
      <c r="J1018" s="185">
        <f>C1018*G1018</f>
        <v>0</v>
      </c>
    </row>
    <row r="1019" spans="1:10" ht="12.75">
      <c r="A1019" t="s">
        <v>425</v>
      </c>
      <c r="C1019" s="52"/>
      <c r="E1019" s="214"/>
      <c r="F1019" s="207"/>
      <c r="G1019" s="214"/>
      <c r="H1019" s="97"/>
      <c r="I1019" s="185"/>
      <c r="J1019" s="185"/>
    </row>
    <row r="1020" spans="1:10" ht="12.75">
      <c r="A1020"/>
      <c r="B1020" t="s">
        <v>2930</v>
      </c>
      <c r="C1020" s="52"/>
      <c r="D1020" t="s">
        <v>2931</v>
      </c>
      <c r="E1020" s="214">
        <v>24.99</v>
      </c>
      <c r="F1020" s="216">
        <v>0.4</v>
      </c>
      <c r="G1020" s="214">
        <v>14.99</v>
      </c>
      <c r="H1020" s="97">
        <v>3</v>
      </c>
      <c r="I1020" s="185">
        <f>C1020*E1020</f>
        <v>0</v>
      </c>
      <c r="J1020" s="185">
        <f>C1020*G1020</f>
        <v>0</v>
      </c>
    </row>
    <row r="1021" spans="1:10" ht="12.75">
      <c r="A1021"/>
      <c r="B1021" t="s">
        <v>2932</v>
      </c>
      <c r="C1021" s="52"/>
      <c r="D1021" t="s">
        <v>2933</v>
      </c>
      <c r="E1021" s="214">
        <v>24.99</v>
      </c>
      <c r="F1021" s="216">
        <v>0.4</v>
      </c>
      <c r="G1021" s="214">
        <v>14.99</v>
      </c>
      <c r="H1021" s="97">
        <v>3</v>
      </c>
      <c r="I1021" s="185">
        <f>C1021*E1021</f>
        <v>0</v>
      </c>
      <c r="J1021" s="185">
        <f>C1021*G1021</f>
        <v>0</v>
      </c>
    </row>
    <row r="1022" spans="1:10" ht="12.75">
      <c r="A1022" t="s">
        <v>137</v>
      </c>
      <c r="B1022"/>
      <c r="C1022" s="52"/>
      <c r="D1022"/>
      <c r="E1022" s="214"/>
      <c r="F1022" s="207"/>
      <c r="G1022" s="214"/>
      <c r="H1022" s="97"/>
      <c r="I1022" s="185"/>
      <c r="J1022" s="185"/>
    </row>
    <row r="1023" spans="1:10" s="67" customFormat="1" ht="12.75">
      <c r="A1023"/>
      <c r="B1023" t="s">
        <v>2934</v>
      </c>
      <c r="C1023" s="52"/>
      <c r="D1023" t="s">
        <v>2935</v>
      </c>
      <c r="E1023" s="214">
        <v>24.99</v>
      </c>
      <c r="F1023" s="216">
        <v>0.4</v>
      </c>
      <c r="G1023" s="214">
        <v>14.99</v>
      </c>
      <c r="H1023" s="97">
        <v>3</v>
      </c>
      <c r="I1023" s="185">
        <f>C1023*E1023</f>
        <v>0</v>
      </c>
      <c r="J1023" s="185">
        <f>C1023*G1023</f>
        <v>0</v>
      </c>
    </row>
    <row r="1024" spans="1:10" ht="12.75">
      <c r="A1024" t="s">
        <v>138</v>
      </c>
      <c r="B1024"/>
      <c r="C1024" s="52"/>
      <c r="D1024"/>
      <c r="E1024" s="214"/>
      <c r="F1024" s="207"/>
      <c r="G1024" s="214"/>
      <c r="H1024" s="97"/>
      <c r="I1024" s="185"/>
      <c r="J1024" s="185"/>
    </row>
    <row r="1025" spans="1:10" ht="12.75">
      <c r="A1025"/>
      <c r="B1025" t="s">
        <v>2936</v>
      </c>
      <c r="C1025" s="52"/>
      <c r="D1025" t="s">
        <v>2937</v>
      </c>
      <c r="E1025" s="214">
        <v>24.99</v>
      </c>
      <c r="F1025" s="216">
        <v>0.4</v>
      </c>
      <c r="G1025" s="214">
        <v>14.99</v>
      </c>
      <c r="H1025" s="97">
        <v>3</v>
      </c>
      <c r="I1025" s="185">
        <f>C1025*E1025</f>
        <v>0</v>
      </c>
      <c r="J1025" s="185">
        <f>C1025*G1025</f>
        <v>0</v>
      </c>
    </row>
    <row r="1026" spans="1:10" ht="12.75">
      <c r="A1026" t="s">
        <v>139</v>
      </c>
      <c r="B1026"/>
      <c r="C1026" s="52"/>
      <c r="D1026"/>
      <c r="E1026" s="214"/>
      <c r="F1026" s="207"/>
      <c r="G1026" s="214"/>
      <c r="H1026" s="97"/>
      <c r="I1026" s="185"/>
      <c r="J1026" s="185"/>
    </row>
    <row r="1027" spans="1:10" ht="12.75">
      <c r="A1027"/>
      <c r="B1027" t="s">
        <v>2938</v>
      </c>
      <c r="C1027" s="52"/>
      <c r="D1027" t="s">
        <v>2939</v>
      </c>
      <c r="E1027" s="214">
        <v>19.99</v>
      </c>
      <c r="F1027" s="216">
        <v>0.4</v>
      </c>
      <c r="G1027" s="214">
        <v>11.99</v>
      </c>
      <c r="H1027" s="97">
        <v>3</v>
      </c>
      <c r="I1027" s="185">
        <f>C1027*E1027</f>
        <v>0</v>
      </c>
      <c r="J1027" s="185">
        <f>C1027*G1027</f>
        <v>0</v>
      </c>
    </row>
    <row r="1028" spans="1:10" ht="12.75">
      <c r="A1028" t="s">
        <v>140</v>
      </c>
      <c r="B1028"/>
      <c r="C1028" s="52"/>
      <c r="D1028"/>
      <c r="E1028" s="214"/>
      <c r="F1028" s="207"/>
      <c r="G1028" s="214"/>
      <c r="H1028" s="97"/>
      <c r="I1028" s="185"/>
      <c r="J1028" s="185"/>
    </row>
    <row r="1029" spans="1:10" ht="12.75">
      <c r="A1029"/>
      <c r="B1029" t="s">
        <v>2940</v>
      </c>
      <c r="C1029" s="52"/>
      <c r="D1029" t="s">
        <v>2941</v>
      </c>
      <c r="E1029" s="214">
        <v>19.99</v>
      </c>
      <c r="F1029" s="216">
        <v>0.4</v>
      </c>
      <c r="G1029" s="214">
        <v>11.99</v>
      </c>
      <c r="H1029" s="97">
        <v>3</v>
      </c>
      <c r="I1029" s="185">
        <f>C1029*E1029</f>
        <v>0</v>
      </c>
      <c r="J1029" s="185">
        <f>C1029*G1029</f>
        <v>0</v>
      </c>
    </row>
    <row r="1030" spans="1:10" ht="12.75">
      <c r="A1030" t="s">
        <v>141</v>
      </c>
      <c r="B1030"/>
      <c r="C1030" s="52"/>
      <c r="D1030"/>
      <c r="E1030" s="214"/>
      <c r="F1030" s="207"/>
      <c r="G1030" s="214"/>
      <c r="H1030" s="97"/>
      <c r="I1030" s="185"/>
      <c r="J1030" s="185"/>
    </row>
    <row r="1031" spans="1:10" ht="12.75">
      <c r="A1031"/>
      <c r="B1031" t="s">
        <v>2942</v>
      </c>
      <c r="C1031" s="52"/>
      <c r="D1031" t="s">
        <v>2943</v>
      </c>
      <c r="E1031" s="214">
        <v>16.99</v>
      </c>
      <c r="F1031" s="216">
        <v>0.4</v>
      </c>
      <c r="G1031" s="214">
        <v>10.19</v>
      </c>
      <c r="H1031" s="97">
        <v>3</v>
      </c>
      <c r="I1031" s="185">
        <f>C1031*E1031</f>
        <v>0</v>
      </c>
      <c r="J1031" s="185">
        <f>C1031*G1031</f>
        <v>0</v>
      </c>
    </row>
    <row r="1032" spans="1:10" ht="12.75">
      <c r="A1032"/>
      <c r="B1032" t="s">
        <v>2944</v>
      </c>
      <c r="C1032" s="52"/>
      <c r="D1032" t="s">
        <v>2945</v>
      </c>
      <c r="E1032" s="214">
        <v>39.99</v>
      </c>
      <c r="F1032" s="216">
        <v>0.4</v>
      </c>
      <c r="G1032" s="214">
        <v>23.99</v>
      </c>
      <c r="H1032" s="97">
        <v>3</v>
      </c>
      <c r="I1032" s="185">
        <f>C1032*E1032</f>
        <v>0</v>
      </c>
      <c r="J1032" s="185">
        <f>C1032*G1032</f>
        <v>0</v>
      </c>
    </row>
    <row r="1033" spans="1:10" ht="12.75">
      <c r="A1033" t="s">
        <v>148</v>
      </c>
      <c r="B1033"/>
      <c r="C1033" s="52"/>
      <c r="D1033"/>
      <c r="E1033" s="214"/>
      <c r="F1033" s="207"/>
      <c r="G1033" s="214"/>
      <c r="H1033" s="97"/>
      <c r="I1033" s="185"/>
      <c r="J1033" s="185"/>
    </row>
    <row r="1034" spans="1:10" ht="12.75">
      <c r="A1034"/>
      <c r="B1034" t="s">
        <v>2946</v>
      </c>
      <c r="C1034" s="52"/>
      <c r="D1034" t="s">
        <v>2947</v>
      </c>
      <c r="E1034" s="214">
        <v>24.99</v>
      </c>
      <c r="F1034" s="216">
        <v>0.4</v>
      </c>
      <c r="G1034" s="214">
        <v>14.99</v>
      </c>
      <c r="H1034" s="97">
        <v>3</v>
      </c>
      <c r="I1034" s="185">
        <f>C1034*E1034</f>
        <v>0</v>
      </c>
      <c r="J1034" s="185">
        <f>C1034*G1034</f>
        <v>0</v>
      </c>
    </row>
    <row r="1035" spans="1:10" ht="12.75">
      <c r="A1035"/>
      <c r="B1035" t="s">
        <v>2948</v>
      </c>
      <c r="C1035" s="52"/>
      <c r="D1035" t="s">
        <v>2949</v>
      </c>
      <c r="E1035" s="214">
        <v>24.99</v>
      </c>
      <c r="F1035" s="216">
        <v>0.4</v>
      </c>
      <c r="G1035" s="214">
        <v>14.99</v>
      </c>
      <c r="H1035" s="97">
        <v>3</v>
      </c>
      <c r="I1035" s="185">
        <f>C1035*E1035</f>
        <v>0</v>
      </c>
      <c r="J1035" s="185">
        <f>C1035*G1035</f>
        <v>0</v>
      </c>
    </row>
    <row r="1036" spans="1:10" s="65" customFormat="1" ht="12.75">
      <c r="A1036" t="s">
        <v>149</v>
      </c>
      <c r="B1036"/>
      <c r="C1036" s="52"/>
      <c r="D1036"/>
      <c r="E1036" s="214"/>
      <c r="F1036" s="207"/>
      <c r="G1036" s="214"/>
      <c r="H1036" s="97"/>
      <c r="I1036" s="185"/>
      <c r="J1036" s="185"/>
    </row>
    <row r="1037" spans="1:10" s="65" customFormat="1" ht="12.75">
      <c r="A1037"/>
      <c r="B1037" t="s">
        <v>2950</v>
      </c>
      <c r="C1037" s="52"/>
      <c r="D1037" t="s">
        <v>2951</v>
      </c>
      <c r="E1037" s="214">
        <v>34.99</v>
      </c>
      <c r="F1037" s="216">
        <v>0.4</v>
      </c>
      <c r="G1037" s="214">
        <v>20.99</v>
      </c>
      <c r="H1037" s="97">
        <v>3</v>
      </c>
      <c r="I1037" s="185">
        <f>C1037*E1037</f>
        <v>0</v>
      </c>
      <c r="J1037" s="185">
        <f>C1037*G1037</f>
        <v>0</v>
      </c>
    </row>
    <row r="1038" spans="1:10" s="65" customFormat="1" ht="12.75">
      <c r="A1038"/>
      <c r="B1038" t="s">
        <v>2952</v>
      </c>
      <c r="C1038" s="52"/>
      <c r="D1038" t="s">
        <v>2953</v>
      </c>
      <c r="E1038" s="214">
        <v>34.99</v>
      </c>
      <c r="F1038" s="216">
        <v>0.4</v>
      </c>
      <c r="G1038" s="214">
        <v>20.99</v>
      </c>
      <c r="H1038" s="97">
        <v>3</v>
      </c>
      <c r="I1038" s="185">
        <f>C1038*E1038</f>
        <v>0</v>
      </c>
      <c r="J1038" s="185">
        <f>C1038*G1038</f>
        <v>0</v>
      </c>
    </row>
    <row r="1039" spans="1:10" ht="12.75">
      <c r="A1039" t="s">
        <v>150</v>
      </c>
      <c r="B1039"/>
      <c r="C1039" s="52"/>
      <c r="D1039"/>
      <c r="E1039" s="214"/>
      <c r="F1039" s="207"/>
      <c r="G1039" s="214"/>
      <c r="H1039" s="97"/>
      <c r="I1039" s="185"/>
      <c r="J1039" s="185"/>
    </row>
    <row r="1040" spans="1:10" s="67" customFormat="1" ht="12.75">
      <c r="A1040"/>
      <c r="B1040" t="s">
        <v>2954</v>
      </c>
      <c r="C1040" s="52"/>
      <c r="D1040" t="s">
        <v>2955</v>
      </c>
      <c r="E1040" s="214">
        <v>34.99</v>
      </c>
      <c r="F1040" s="216">
        <v>0.4</v>
      </c>
      <c r="G1040" s="214">
        <v>20.99</v>
      </c>
      <c r="H1040" s="97">
        <v>3</v>
      </c>
      <c r="I1040" s="185">
        <f>C1040*E1040</f>
        <v>0</v>
      </c>
      <c r="J1040" s="185">
        <f>C1040*G1040</f>
        <v>0</v>
      </c>
    </row>
    <row r="1041" spans="1:10" s="67" customFormat="1" ht="12.75">
      <c r="A1041"/>
      <c r="B1041" t="s">
        <v>2956</v>
      </c>
      <c r="C1041" s="52"/>
      <c r="D1041" t="s">
        <v>2957</v>
      </c>
      <c r="E1041" s="214">
        <v>34.99</v>
      </c>
      <c r="F1041" s="216">
        <v>0.4</v>
      </c>
      <c r="G1041" s="214">
        <v>20.99</v>
      </c>
      <c r="H1041" s="97">
        <v>3</v>
      </c>
      <c r="I1041" s="185">
        <f>C1041*E1041</f>
        <v>0</v>
      </c>
      <c r="J1041" s="185">
        <f>C1041*G1041</f>
        <v>0</v>
      </c>
    </row>
    <row r="1042" spans="1:10" ht="12.75">
      <c r="A1042" t="s">
        <v>151</v>
      </c>
      <c r="B1042"/>
      <c r="C1042" s="52"/>
      <c r="D1042"/>
      <c r="E1042" s="214"/>
      <c r="F1042" s="207"/>
      <c r="G1042" s="214"/>
      <c r="H1042" s="97"/>
      <c r="I1042" s="185"/>
      <c r="J1042" s="185"/>
    </row>
    <row r="1043" spans="1:10" s="67" customFormat="1" ht="12.75">
      <c r="A1043"/>
      <c r="B1043" t="s">
        <v>2958</v>
      </c>
      <c r="C1043" s="52"/>
      <c r="D1043" t="s">
        <v>2959</v>
      </c>
      <c r="E1043" s="214">
        <v>75</v>
      </c>
      <c r="F1043" s="216">
        <v>0.4</v>
      </c>
      <c r="G1043" s="214">
        <v>45</v>
      </c>
      <c r="H1043" s="97">
        <v>3</v>
      </c>
      <c r="I1043" s="185">
        <f>C1043*E1043</f>
        <v>0</v>
      </c>
      <c r="J1043" s="185">
        <f>C1043*G1043</f>
        <v>0</v>
      </c>
    </row>
    <row r="1044" spans="1:10" s="65" customFormat="1" ht="12.75">
      <c r="A1044" t="s">
        <v>152</v>
      </c>
      <c r="B1044"/>
      <c r="C1044" s="52"/>
      <c r="D1044"/>
      <c r="E1044" s="214"/>
      <c r="F1044" s="207"/>
      <c r="G1044" s="214"/>
      <c r="H1044" s="97"/>
      <c r="I1044" s="185"/>
      <c r="J1044" s="185"/>
    </row>
    <row r="1045" spans="1:10" s="65" customFormat="1" ht="12.75">
      <c r="A1045"/>
      <c r="B1045" t="s">
        <v>2960</v>
      </c>
      <c r="C1045" s="52"/>
      <c r="D1045" t="s">
        <v>2961</v>
      </c>
      <c r="E1045" s="214">
        <v>29.99</v>
      </c>
      <c r="F1045" s="216">
        <v>0.4</v>
      </c>
      <c r="G1045" s="214">
        <v>17.99</v>
      </c>
      <c r="H1045" s="97">
        <v>3</v>
      </c>
      <c r="I1045" s="185">
        <f>C1045*E1045</f>
        <v>0</v>
      </c>
      <c r="J1045" s="185">
        <f>C1045*G1045</f>
        <v>0</v>
      </c>
    </row>
    <row r="1046" spans="1:10" s="65" customFormat="1" ht="12.75">
      <c r="A1046" t="s">
        <v>153</v>
      </c>
      <c r="B1046"/>
      <c r="C1046" s="52"/>
      <c r="D1046"/>
      <c r="E1046" s="214"/>
      <c r="F1046" s="207"/>
      <c r="G1046" s="214"/>
      <c r="H1046" s="97"/>
      <c r="I1046" s="185"/>
      <c r="J1046" s="185"/>
    </row>
    <row r="1047" spans="1:10" s="65" customFormat="1" ht="12.75">
      <c r="A1047"/>
      <c r="B1047" t="s">
        <v>2962</v>
      </c>
      <c r="C1047" s="52"/>
      <c r="D1047" t="s">
        <v>2963</v>
      </c>
      <c r="E1047" s="214">
        <v>24.99</v>
      </c>
      <c r="F1047" s="216">
        <v>0.4</v>
      </c>
      <c r="G1047" s="214">
        <v>14.99</v>
      </c>
      <c r="H1047" s="97">
        <v>3</v>
      </c>
      <c r="I1047" s="185">
        <f>C1047*E1047</f>
        <v>0</v>
      </c>
      <c r="J1047" s="185">
        <f>C1047*G1047</f>
        <v>0</v>
      </c>
    </row>
    <row r="1048" spans="1:10" s="100" customFormat="1" ht="12.75">
      <c r="A1048" t="s">
        <v>154</v>
      </c>
      <c r="B1048"/>
      <c r="C1048" s="52"/>
      <c r="D1048"/>
      <c r="E1048" s="214"/>
      <c r="F1048" s="207"/>
      <c r="G1048" s="214"/>
      <c r="H1048" s="97"/>
      <c r="I1048" s="185"/>
      <c r="J1048" s="185"/>
    </row>
    <row r="1049" spans="1:10" s="100" customFormat="1" ht="12.75">
      <c r="A1049"/>
      <c r="B1049" t="s">
        <v>2964</v>
      </c>
      <c r="C1049" s="52"/>
      <c r="D1049" t="s">
        <v>2965</v>
      </c>
      <c r="E1049" s="214">
        <v>19.99</v>
      </c>
      <c r="F1049" s="216">
        <v>0.4</v>
      </c>
      <c r="G1049" s="214">
        <v>11.99</v>
      </c>
      <c r="H1049" s="97">
        <v>3</v>
      </c>
      <c r="I1049" s="185">
        <f>C1049*E1049</f>
        <v>0</v>
      </c>
      <c r="J1049" s="185">
        <f>C1049*G1049</f>
        <v>0</v>
      </c>
    </row>
    <row r="1050" spans="1:10" s="65" customFormat="1" ht="12.75">
      <c r="A1050" t="s">
        <v>155</v>
      </c>
      <c r="B1050"/>
      <c r="C1050" s="52"/>
      <c r="D1050"/>
      <c r="E1050" s="214"/>
      <c r="F1050" s="207"/>
      <c r="G1050" s="214"/>
      <c r="H1050" s="97"/>
      <c r="I1050" s="185"/>
      <c r="J1050" s="185"/>
    </row>
    <row r="1051" spans="1:10" s="65" customFormat="1" ht="12.75">
      <c r="A1051"/>
      <c r="B1051" t="s">
        <v>2966</v>
      </c>
      <c r="C1051" s="52"/>
      <c r="D1051" t="s">
        <v>2967</v>
      </c>
      <c r="E1051" s="214">
        <v>19.99</v>
      </c>
      <c r="F1051" s="216">
        <v>0.4</v>
      </c>
      <c r="G1051" s="214">
        <v>11.99</v>
      </c>
      <c r="H1051" s="97">
        <v>3</v>
      </c>
      <c r="I1051" s="185">
        <f>C1051*E1051</f>
        <v>0</v>
      </c>
      <c r="J1051" s="185">
        <f>C1051*G1051</f>
        <v>0</v>
      </c>
    </row>
    <row r="1052" spans="1:10" s="65" customFormat="1" ht="12.75">
      <c r="A1052"/>
      <c r="B1052" t="s">
        <v>2968</v>
      </c>
      <c r="C1052" s="52"/>
      <c r="D1052" t="s">
        <v>2969</v>
      </c>
      <c r="E1052" s="214">
        <v>19.99</v>
      </c>
      <c r="F1052" s="216">
        <v>0.4</v>
      </c>
      <c r="G1052" s="214">
        <v>11.99</v>
      </c>
      <c r="H1052" s="97">
        <v>3</v>
      </c>
      <c r="I1052" s="185">
        <f>C1052*E1052</f>
        <v>0</v>
      </c>
      <c r="J1052" s="185">
        <f>C1052*G1052</f>
        <v>0</v>
      </c>
    </row>
    <row r="1053" spans="1:10" s="65" customFormat="1" ht="12.75">
      <c r="A1053" t="s">
        <v>156</v>
      </c>
      <c r="B1053"/>
      <c r="C1053" s="52"/>
      <c r="D1053"/>
      <c r="E1053" s="214"/>
      <c r="F1053" s="207"/>
      <c r="G1053" s="214"/>
      <c r="H1053" s="97"/>
      <c r="I1053" s="185"/>
      <c r="J1053" s="185"/>
    </row>
    <row r="1054" spans="1:10" s="65" customFormat="1" ht="12.75">
      <c r="A1054"/>
      <c r="B1054" t="s">
        <v>2970</v>
      </c>
      <c r="C1054" s="52"/>
      <c r="D1054" t="s">
        <v>2971</v>
      </c>
      <c r="E1054" s="214">
        <v>19.99</v>
      </c>
      <c r="F1054" s="216">
        <v>0.4</v>
      </c>
      <c r="G1054" s="214">
        <v>11.99</v>
      </c>
      <c r="H1054" s="97">
        <v>3</v>
      </c>
      <c r="I1054" s="185">
        <f>C1054*E1054</f>
        <v>0</v>
      </c>
      <c r="J1054" s="185">
        <f>C1054*G1054</f>
        <v>0</v>
      </c>
    </row>
    <row r="1055" spans="1:10" s="65" customFormat="1" ht="12.75">
      <c r="A1055"/>
      <c r="B1055" t="s">
        <v>2972</v>
      </c>
      <c r="C1055" s="52"/>
      <c r="D1055" t="s">
        <v>2973</v>
      </c>
      <c r="E1055" s="214">
        <v>19.99</v>
      </c>
      <c r="F1055" s="216">
        <v>0.4</v>
      </c>
      <c r="G1055" s="214">
        <v>11.99</v>
      </c>
      <c r="H1055" s="97">
        <v>3</v>
      </c>
      <c r="I1055" s="185">
        <f>C1055*E1055</f>
        <v>0</v>
      </c>
      <c r="J1055" s="185">
        <f>C1055*G1055</f>
        <v>0</v>
      </c>
    </row>
    <row r="1056" spans="1:10" s="65" customFormat="1" ht="12.75">
      <c r="A1056" t="s">
        <v>157</v>
      </c>
      <c r="B1056"/>
      <c r="C1056" s="52"/>
      <c r="D1056"/>
      <c r="E1056" s="214"/>
      <c r="F1056" s="207"/>
      <c r="G1056" s="214"/>
      <c r="H1056" s="97"/>
      <c r="I1056" s="185"/>
      <c r="J1056" s="185"/>
    </row>
    <row r="1057" spans="1:10" s="65" customFormat="1" ht="12.75">
      <c r="A1057"/>
      <c r="B1057" t="s">
        <v>2974</v>
      </c>
      <c r="C1057" s="52"/>
      <c r="D1057" t="s">
        <v>2975</v>
      </c>
      <c r="E1057" s="214">
        <v>24.99</v>
      </c>
      <c r="F1057" s="216">
        <v>0.4</v>
      </c>
      <c r="G1057" s="214">
        <v>14.99</v>
      </c>
      <c r="H1057" s="97">
        <v>3</v>
      </c>
      <c r="I1057" s="185">
        <f>C1057*E1057</f>
        <v>0</v>
      </c>
      <c r="J1057" s="185">
        <f>C1057*G1057</f>
        <v>0</v>
      </c>
    </row>
    <row r="1058" spans="1:10" s="65" customFormat="1" ht="12.75">
      <c r="A1058" t="s">
        <v>158</v>
      </c>
      <c r="B1058"/>
      <c r="C1058" s="52"/>
      <c r="D1058"/>
      <c r="E1058" s="214"/>
      <c r="F1058" s="207"/>
      <c r="G1058" s="214"/>
      <c r="H1058" s="97"/>
      <c r="I1058" s="185"/>
      <c r="J1058" s="185"/>
    </row>
    <row r="1059" spans="1:10" s="65" customFormat="1" ht="12.75">
      <c r="A1059"/>
      <c r="B1059" t="s">
        <v>2976</v>
      </c>
      <c r="C1059" s="52"/>
      <c r="D1059" t="s">
        <v>2977</v>
      </c>
      <c r="E1059" s="214">
        <v>24.99</v>
      </c>
      <c r="F1059" s="216">
        <v>0.4</v>
      </c>
      <c r="G1059" s="214">
        <v>14.99</v>
      </c>
      <c r="H1059" s="97">
        <v>3</v>
      </c>
      <c r="I1059" s="185">
        <f>C1059*E1059</f>
        <v>0</v>
      </c>
      <c r="J1059" s="185">
        <f>C1059*G1059</f>
        <v>0</v>
      </c>
    </row>
    <row r="1060" spans="1:10" s="65" customFormat="1" ht="12.75">
      <c r="A1060" t="s">
        <v>159</v>
      </c>
      <c r="B1060"/>
      <c r="C1060" s="52"/>
      <c r="D1060"/>
      <c r="E1060" s="214"/>
      <c r="F1060" s="207"/>
      <c r="G1060" s="214"/>
      <c r="H1060" s="97"/>
      <c r="I1060" s="185"/>
      <c r="J1060" s="185"/>
    </row>
    <row r="1061" spans="1:10" s="65" customFormat="1" ht="12.75">
      <c r="A1061"/>
      <c r="B1061" t="s">
        <v>2978</v>
      </c>
      <c r="C1061" s="52"/>
      <c r="D1061" t="s">
        <v>2979</v>
      </c>
      <c r="E1061" s="214">
        <v>24.99</v>
      </c>
      <c r="F1061" s="216">
        <v>0.4</v>
      </c>
      <c r="G1061" s="214">
        <v>14.99</v>
      </c>
      <c r="H1061" s="97">
        <v>3</v>
      </c>
      <c r="I1061" s="185">
        <f>C1061*E1061</f>
        <v>0</v>
      </c>
      <c r="J1061" s="185">
        <f>C1061*G1061</f>
        <v>0</v>
      </c>
    </row>
    <row r="1062" spans="1:10" s="65" customFormat="1" ht="12.75">
      <c r="A1062" t="s">
        <v>160</v>
      </c>
      <c r="B1062"/>
      <c r="C1062" s="52"/>
      <c r="D1062"/>
      <c r="E1062" s="214"/>
      <c r="F1062" s="207"/>
      <c r="G1062" s="214"/>
      <c r="H1062" s="97"/>
      <c r="I1062" s="185"/>
      <c r="J1062" s="185"/>
    </row>
    <row r="1063" spans="1:10" s="65" customFormat="1" ht="12.75">
      <c r="A1063"/>
      <c r="B1063" t="s">
        <v>2980</v>
      </c>
      <c r="C1063" s="52"/>
      <c r="D1063" t="s">
        <v>2981</v>
      </c>
      <c r="E1063" s="214">
        <v>24.99</v>
      </c>
      <c r="F1063" s="216">
        <v>0.4</v>
      </c>
      <c r="G1063" s="214">
        <v>14.99</v>
      </c>
      <c r="H1063" s="97">
        <v>3</v>
      </c>
      <c r="I1063" s="185">
        <f>C1063*E1063</f>
        <v>0</v>
      </c>
      <c r="J1063" s="185">
        <f>C1063*G1063</f>
        <v>0</v>
      </c>
    </row>
    <row r="1064" spans="1:10" s="65" customFormat="1" ht="12.75">
      <c r="A1064" t="s">
        <v>161</v>
      </c>
      <c r="B1064"/>
      <c r="C1064" s="52"/>
      <c r="D1064"/>
      <c r="E1064" s="214"/>
      <c r="F1064" s="207"/>
      <c r="G1064" s="214"/>
      <c r="H1064" s="97"/>
      <c r="I1064" s="185"/>
      <c r="J1064" s="185"/>
    </row>
    <row r="1065" spans="1:10" s="65" customFormat="1" ht="12.75">
      <c r="A1065"/>
      <c r="B1065" t="s">
        <v>2982</v>
      </c>
      <c r="C1065" s="52"/>
      <c r="D1065" t="s">
        <v>2983</v>
      </c>
      <c r="E1065" s="214">
        <v>24.99</v>
      </c>
      <c r="F1065" s="216">
        <v>0.4</v>
      </c>
      <c r="G1065" s="214">
        <v>14.99</v>
      </c>
      <c r="H1065" s="97">
        <v>3</v>
      </c>
      <c r="I1065" s="185">
        <f>C1065*E1065</f>
        <v>0</v>
      </c>
      <c r="J1065" s="185">
        <f>C1065*G1065</f>
        <v>0</v>
      </c>
    </row>
    <row r="1066" spans="1:10" s="65" customFormat="1" ht="12.75">
      <c r="A1066" t="s">
        <v>162</v>
      </c>
      <c r="B1066"/>
      <c r="C1066" s="52"/>
      <c r="D1066"/>
      <c r="E1066" s="214"/>
      <c r="F1066" s="207"/>
      <c r="G1066" s="214"/>
      <c r="H1066" s="97"/>
      <c r="I1066" s="185"/>
      <c r="J1066" s="185"/>
    </row>
    <row r="1067" spans="1:10" s="65" customFormat="1" ht="12.75">
      <c r="A1067"/>
      <c r="B1067" t="s">
        <v>2984</v>
      </c>
      <c r="C1067" s="52"/>
      <c r="D1067" t="s">
        <v>2985</v>
      </c>
      <c r="E1067" s="214">
        <v>6.99</v>
      </c>
      <c r="F1067" s="216">
        <v>0.4</v>
      </c>
      <c r="G1067" s="214">
        <v>4.19</v>
      </c>
      <c r="H1067" s="97">
        <v>3</v>
      </c>
      <c r="I1067" s="185">
        <f>C1067*E1067</f>
        <v>0</v>
      </c>
      <c r="J1067" s="185">
        <f>C1067*G1067</f>
        <v>0</v>
      </c>
    </row>
    <row r="1068" spans="1:10" s="65" customFormat="1" ht="12.75">
      <c r="A1068"/>
      <c r="B1068" t="s">
        <v>2986</v>
      </c>
      <c r="C1068" s="52"/>
      <c r="D1068" t="s">
        <v>2987</v>
      </c>
      <c r="E1068" s="214">
        <v>9.99</v>
      </c>
      <c r="F1068" s="216">
        <v>0.4</v>
      </c>
      <c r="G1068" s="214">
        <v>5.99</v>
      </c>
      <c r="H1068" s="97">
        <v>3</v>
      </c>
      <c r="I1068" s="185">
        <f>C1068*E1068</f>
        <v>0</v>
      </c>
      <c r="J1068" s="185">
        <f>C1068*G1068</f>
        <v>0</v>
      </c>
    </row>
    <row r="1069" spans="1:10" ht="12.75">
      <c r="A1069" t="s">
        <v>132</v>
      </c>
      <c r="C1069" s="52"/>
      <c r="E1069" s="214"/>
      <c r="F1069" s="207"/>
      <c r="G1069" s="214"/>
      <c r="H1069" s="97"/>
      <c r="I1069" s="185"/>
      <c r="J1069" s="185"/>
    </row>
    <row r="1070" spans="1:10" s="65" customFormat="1" ht="12.75">
      <c r="A1070"/>
      <c r="B1070" t="s">
        <v>2988</v>
      </c>
      <c r="C1070" s="52"/>
      <c r="D1070" t="s">
        <v>2989</v>
      </c>
      <c r="E1070" s="214">
        <v>19.99</v>
      </c>
      <c r="F1070" s="216">
        <v>0.4</v>
      </c>
      <c r="G1070" s="214">
        <v>11.99</v>
      </c>
      <c r="H1070" s="97">
        <v>3</v>
      </c>
      <c r="I1070" s="185">
        <f>C1070*E1070</f>
        <v>0</v>
      </c>
      <c r="J1070" s="185">
        <f>C1070*G1070</f>
        <v>0</v>
      </c>
    </row>
    <row r="1071" spans="1:10" s="65" customFormat="1" ht="12.75">
      <c r="A1071" t="s">
        <v>124</v>
      </c>
      <c r="B1071"/>
      <c r="C1071" s="52"/>
      <c r="D1071"/>
      <c r="E1071" s="214"/>
      <c r="F1071" s="207"/>
      <c r="G1071" s="214"/>
      <c r="H1071" s="97"/>
      <c r="I1071" s="185"/>
      <c r="J1071" s="185"/>
    </row>
    <row r="1072" spans="2:10" s="65" customFormat="1" ht="12.75">
      <c r="B1072" s="65" t="s">
        <v>2990</v>
      </c>
      <c r="C1072" s="88"/>
      <c r="D1072" s="65" t="s">
        <v>2991</v>
      </c>
      <c r="E1072" s="190">
        <v>16.99</v>
      </c>
      <c r="F1072" s="218">
        <v>0.5</v>
      </c>
      <c r="G1072" s="190">
        <v>8.49</v>
      </c>
      <c r="H1072" s="96">
        <v>3</v>
      </c>
      <c r="I1072" s="190">
        <f>C1072*E1072</f>
        <v>0</v>
      </c>
      <c r="J1072" s="190">
        <f>C1072*G1072</f>
        <v>0</v>
      </c>
    </row>
    <row r="1073" spans="1:10" s="65" customFormat="1" ht="12.75">
      <c r="A1073"/>
      <c r="B1073" t="s">
        <v>2992</v>
      </c>
      <c r="C1073" s="52"/>
      <c r="D1073" t="s">
        <v>2993</v>
      </c>
      <c r="E1073" s="214">
        <v>16.99</v>
      </c>
      <c r="F1073" s="216">
        <v>0.4</v>
      </c>
      <c r="G1073" s="214">
        <v>10.19</v>
      </c>
      <c r="H1073" s="97">
        <v>3</v>
      </c>
      <c r="I1073" s="185">
        <f>C1073*E1073</f>
        <v>0</v>
      </c>
      <c r="J1073" s="185">
        <f>C1073*G1073</f>
        <v>0</v>
      </c>
    </row>
    <row r="1074" spans="1:10" s="65" customFormat="1" ht="12.75">
      <c r="A1074" t="s">
        <v>125</v>
      </c>
      <c r="B1074"/>
      <c r="C1074" s="52"/>
      <c r="D1074"/>
      <c r="E1074" s="214"/>
      <c r="F1074" s="207"/>
      <c r="G1074" s="214"/>
      <c r="H1074" s="97"/>
      <c r="I1074" s="185"/>
      <c r="J1074" s="185"/>
    </row>
    <row r="1075" spans="2:10" s="65" customFormat="1" ht="12.75">
      <c r="B1075" s="65" t="s">
        <v>2994</v>
      </c>
      <c r="C1075" s="88"/>
      <c r="D1075" s="65" t="s">
        <v>2995</v>
      </c>
      <c r="E1075" s="190">
        <v>19.99</v>
      </c>
      <c r="F1075" s="218">
        <v>0.5</v>
      </c>
      <c r="G1075" s="190">
        <v>9.99</v>
      </c>
      <c r="H1075" s="96">
        <v>3</v>
      </c>
      <c r="I1075" s="190">
        <f>C1075*E1075</f>
        <v>0</v>
      </c>
      <c r="J1075" s="190">
        <f>C1075*G1075</f>
        <v>0</v>
      </c>
    </row>
    <row r="1076" spans="1:10" s="65" customFormat="1" ht="12.75">
      <c r="A1076"/>
      <c r="B1076" t="s">
        <v>2996</v>
      </c>
      <c r="C1076" s="52"/>
      <c r="D1076" t="s">
        <v>2997</v>
      </c>
      <c r="E1076" s="214">
        <v>29.99</v>
      </c>
      <c r="F1076" s="216">
        <v>0.4</v>
      </c>
      <c r="G1076" s="214">
        <v>17.99</v>
      </c>
      <c r="H1076" s="97">
        <v>3</v>
      </c>
      <c r="I1076" s="185">
        <f>C1076*E1076</f>
        <v>0</v>
      </c>
      <c r="J1076" s="185">
        <f>C1076*G1076</f>
        <v>0</v>
      </c>
    </row>
    <row r="1077" spans="1:10" s="100" customFormat="1" ht="12.75">
      <c r="A1077" t="s">
        <v>126</v>
      </c>
      <c r="B1077"/>
      <c r="C1077" s="52"/>
      <c r="D1077"/>
      <c r="E1077" s="214"/>
      <c r="F1077" s="207"/>
      <c r="G1077" s="214"/>
      <c r="H1077" s="97"/>
      <c r="I1077" s="185"/>
      <c r="J1077" s="185"/>
    </row>
    <row r="1078" spans="1:10" s="65" customFormat="1" ht="12.75">
      <c r="A1078"/>
      <c r="B1078" t="s">
        <v>2998</v>
      </c>
      <c r="C1078" s="52"/>
      <c r="D1078" t="s">
        <v>2999</v>
      </c>
      <c r="E1078" s="214">
        <v>14.99</v>
      </c>
      <c r="F1078" s="216">
        <v>0.4</v>
      </c>
      <c r="G1078" s="214">
        <v>8.99</v>
      </c>
      <c r="H1078" s="97">
        <v>3</v>
      </c>
      <c r="I1078" s="185">
        <f>C1078*E1078</f>
        <v>0</v>
      </c>
      <c r="J1078" s="185">
        <f>C1078*G1078</f>
        <v>0</v>
      </c>
    </row>
    <row r="1079" spans="1:10" s="65" customFormat="1" ht="12.75">
      <c r="A1079" t="s">
        <v>127</v>
      </c>
      <c r="B1079"/>
      <c r="C1079" s="52"/>
      <c r="D1079"/>
      <c r="E1079" s="214"/>
      <c r="F1079" s="207"/>
      <c r="G1079" s="214"/>
      <c r="H1079" s="97"/>
      <c r="I1079" s="185"/>
      <c r="J1079" s="185"/>
    </row>
    <row r="1080" spans="1:10" s="65" customFormat="1" ht="12.75">
      <c r="A1080"/>
      <c r="B1080" t="s">
        <v>3000</v>
      </c>
      <c r="C1080" s="52"/>
      <c r="D1080" t="s">
        <v>3001</v>
      </c>
      <c r="E1080" s="214">
        <v>15.99</v>
      </c>
      <c r="F1080" s="216">
        <v>0.4</v>
      </c>
      <c r="G1080" s="214">
        <v>9.59</v>
      </c>
      <c r="H1080" s="97">
        <v>3</v>
      </c>
      <c r="I1080" s="185">
        <f>C1080*E1080</f>
        <v>0</v>
      </c>
      <c r="J1080" s="185">
        <f>C1080*G1080</f>
        <v>0</v>
      </c>
    </row>
    <row r="1081" spans="1:10" s="65" customFormat="1" ht="12.75">
      <c r="A1081"/>
      <c r="B1081" t="s">
        <v>3002</v>
      </c>
      <c r="C1081" s="52"/>
      <c r="D1081" t="s">
        <v>3003</v>
      </c>
      <c r="E1081" s="214">
        <v>16.99</v>
      </c>
      <c r="F1081" s="216">
        <v>0.4</v>
      </c>
      <c r="G1081" s="214">
        <v>10.19</v>
      </c>
      <c r="H1081" s="97">
        <v>3</v>
      </c>
      <c r="I1081" s="185">
        <f>C1081*E1081</f>
        <v>0</v>
      </c>
      <c r="J1081" s="185">
        <f>C1081*G1081</f>
        <v>0</v>
      </c>
    </row>
    <row r="1082" spans="1:10" s="65" customFormat="1" ht="12.75">
      <c r="A1082" t="s">
        <v>128</v>
      </c>
      <c r="B1082"/>
      <c r="C1082" s="52"/>
      <c r="D1082"/>
      <c r="E1082" s="214"/>
      <c r="F1082" s="207"/>
      <c r="G1082" s="214"/>
      <c r="H1082" s="97"/>
      <c r="I1082" s="185"/>
      <c r="J1082" s="185"/>
    </row>
    <row r="1083" spans="1:10" s="65" customFormat="1" ht="12.75">
      <c r="A1083"/>
      <c r="B1083" t="s">
        <v>3004</v>
      </c>
      <c r="C1083" s="52"/>
      <c r="D1083" t="s">
        <v>3005</v>
      </c>
      <c r="E1083" s="214">
        <v>39.99</v>
      </c>
      <c r="F1083" s="216">
        <v>0.4</v>
      </c>
      <c r="G1083" s="214">
        <v>23.99</v>
      </c>
      <c r="H1083" s="97">
        <v>3</v>
      </c>
      <c r="I1083" s="185">
        <f>C1083*E1083</f>
        <v>0</v>
      </c>
      <c r="J1083" s="185">
        <f>C1083*G1083</f>
        <v>0</v>
      </c>
    </row>
    <row r="1084" spans="1:10" s="65" customFormat="1" ht="12.75">
      <c r="A1084" t="s">
        <v>129</v>
      </c>
      <c r="B1084"/>
      <c r="C1084" s="52"/>
      <c r="D1084"/>
      <c r="E1084" s="214"/>
      <c r="F1084" s="207"/>
      <c r="G1084" s="214"/>
      <c r="H1084" s="97"/>
      <c r="I1084" s="185"/>
      <c r="J1084" s="185"/>
    </row>
    <row r="1085" spans="2:10" s="65" customFormat="1" ht="12.75">
      <c r="B1085" s="65" t="s">
        <v>3006</v>
      </c>
      <c r="C1085" s="88"/>
      <c r="D1085" s="65" t="s">
        <v>3007</v>
      </c>
      <c r="E1085" s="190">
        <v>19.99</v>
      </c>
      <c r="F1085" s="218">
        <v>0.5</v>
      </c>
      <c r="G1085" s="190">
        <v>9.99</v>
      </c>
      <c r="H1085" s="96">
        <v>3</v>
      </c>
      <c r="I1085" s="190">
        <f>C1085*E1085</f>
        <v>0</v>
      </c>
      <c r="J1085" s="190">
        <f>C1085*G1085</f>
        <v>0</v>
      </c>
    </row>
    <row r="1086" spans="1:10" s="65" customFormat="1" ht="12.75">
      <c r="A1086" t="s">
        <v>130</v>
      </c>
      <c r="B1086"/>
      <c r="C1086" s="52"/>
      <c r="D1086"/>
      <c r="E1086" s="214"/>
      <c r="F1086" s="207"/>
      <c r="G1086" s="214"/>
      <c r="H1086" s="97"/>
      <c r="I1086" s="185"/>
      <c r="J1086" s="185"/>
    </row>
    <row r="1087" spans="1:10" s="65" customFormat="1" ht="12.75">
      <c r="A1087"/>
      <c r="B1087" t="s">
        <v>3008</v>
      </c>
      <c r="C1087" s="52"/>
      <c r="D1087" t="s">
        <v>3009</v>
      </c>
      <c r="E1087" s="214">
        <v>19.99</v>
      </c>
      <c r="F1087" s="216">
        <v>0.4</v>
      </c>
      <c r="G1087" s="214">
        <v>11.99</v>
      </c>
      <c r="H1087" s="97">
        <v>3</v>
      </c>
      <c r="I1087" s="185">
        <f>C1087*E1087</f>
        <v>0</v>
      </c>
      <c r="J1087" s="185">
        <f>C1087*G1087</f>
        <v>0</v>
      </c>
    </row>
    <row r="1088" spans="1:10" s="65" customFormat="1" ht="12.75">
      <c r="A1088" t="s">
        <v>131</v>
      </c>
      <c r="B1088"/>
      <c r="C1088" s="52"/>
      <c r="D1088"/>
      <c r="E1088" s="214"/>
      <c r="F1088" s="207"/>
      <c r="G1088" s="214"/>
      <c r="H1088" s="97"/>
      <c r="I1088" s="185"/>
      <c r="J1088" s="185"/>
    </row>
    <row r="1089" spans="1:10" s="65" customFormat="1" ht="12.75">
      <c r="A1089"/>
      <c r="B1089" t="s">
        <v>3010</v>
      </c>
      <c r="C1089" s="52"/>
      <c r="D1089" t="s">
        <v>3011</v>
      </c>
      <c r="E1089" s="214">
        <v>14.99</v>
      </c>
      <c r="F1089" s="216">
        <v>0.4</v>
      </c>
      <c r="G1089" s="214">
        <v>8.99</v>
      </c>
      <c r="H1089" s="97">
        <v>3</v>
      </c>
      <c r="I1089" s="185">
        <f>C1089*E1089</f>
        <v>0</v>
      </c>
      <c r="J1089" s="185">
        <f>C1089*G1089</f>
        <v>0</v>
      </c>
    </row>
    <row r="1090" spans="1:10" s="65" customFormat="1" ht="12.75">
      <c r="A1090"/>
      <c r="B1090" t="s">
        <v>3012</v>
      </c>
      <c r="C1090" s="52"/>
      <c r="D1090" t="s">
        <v>3013</v>
      </c>
      <c r="E1090" s="214">
        <v>14.99</v>
      </c>
      <c r="F1090" s="216">
        <v>0.4</v>
      </c>
      <c r="G1090" s="214">
        <v>8.99</v>
      </c>
      <c r="H1090" s="97">
        <v>3</v>
      </c>
      <c r="I1090" s="185">
        <f>C1090*E1090</f>
        <v>0</v>
      </c>
      <c r="J1090" s="185">
        <f>C1090*G1090</f>
        <v>0</v>
      </c>
    </row>
    <row r="1091" spans="1:10" s="65" customFormat="1" ht="12.75">
      <c r="A1091"/>
      <c r="B1091" t="s">
        <v>3014</v>
      </c>
      <c r="C1091" s="52"/>
      <c r="D1091" t="s">
        <v>3015</v>
      </c>
      <c r="E1091" s="214">
        <v>14.99</v>
      </c>
      <c r="F1091" s="216">
        <v>0.4</v>
      </c>
      <c r="G1091" s="214">
        <v>8.99</v>
      </c>
      <c r="H1091" s="97">
        <v>3</v>
      </c>
      <c r="I1091" s="185">
        <f>C1091*E1091</f>
        <v>0</v>
      </c>
      <c r="J1091" s="185">
        <f>C1091*G1091</f>
        <v>0</v>
      </c>
    </row>
    <row r="1092" spans="1:10" s="65" customFormat="1" ht="12.75">
      <c r="A1092" t="s">
        <v>133</v>
      </c>
      <c r="B1092"/>
      <c r="C1092" s="52"/>
      <c r="D1092"/>
      <c r="E1092" s="214"/>
      <c r="F1092" s="207"/>
      <c r="G1092" s="214"/>
      <c r="H1092" s="97"/>
      <c r="I1092" s="185"/>
      <c r="J1092" s="185"/>
    </row>
    <row r="1093" spans="1:10" s="67" customFormat="1" ht="12.75">
      <c r="A1093"/>
      <c r="B1093" t="s">
        <v>3016</v>
      </c>
      <c r="C1093" s="52"/>
      <c r="D1093" t="s">
        <v>3017</v>
      </c>
      <c r="E1093" s="214">
        <v>19.99</v>
      </c>
      <c r="F1093" s="216">
        <v>0.4</v>
      </c>
      <c r="G1093" s="214">
        <v>11.99</v>
      </c>
      <c r="H1093" s="97">
        <v>3</v>
      </c>
      <c r="I1093" s="185">
        <f>C1093*E1093</f>
        <v>0</v>
      </c>
      <c r="J1093" s="185">
        <f>C1093*G1093</f>
        <v>0</v>
      </c>
    </row>
    <row r="1094" spans="1:10" s="67" customFormat="1" ht="12.75">
      <c r="A1094" t="s">
        <v>134</v>
      </c>
      <c r="B1094"/>
      <c r="C1094" s="52"/>
      <c r="D1094"/>
      <c r="E1094" s="214"/>
      <c r="F1094" s="207"/>
      <c r="G1094" s="214"/>
      <c r="H1094" s="97"/>
      <c r="I1094" s="185"/>
      <c r="J1094" s="185"/>
    </row>
    <row r="1095" spans="1:10" s="67" customFormat="1" ht="12.75">
      <c r="A1095"/>
      <c r="B1095" t="s">
        <v>3018</v>
      </c>
      <c r="C1095" s="52"/>
      <c r="D1095" t="s">
        <v>3019</v>
      </c>
      <c r="E1095" s="214">
        <v>19.99</v>
      </c>
      <c r="F1095" s="216">
        <v>0.4</v>
      </c>
      <c r="G1095" s="214">
        <v>11.99</v>
      </c>
      <c r="H1095" s="97">
        <v>3</v>
      </c>
      <c r="I1095" s="185">
        <f>C1095*E1095</f>
        <v>0</v>
      </c>
      <c r="J1095" s="185">
        <f>C1095*G1095</f>
        <v>0</v>
      </c>
    </row>
    <row r="1096" spans="1:10" s="67" customFormat="1" ht="12.75">
      <c r="A1096"/>
      <c r="B1096" t="s">
        <v>3020</v>
      </c>
      <c r="C1096" s="52"/>
      <c r="D1096" t="s">
        <v>3021</v>
      </c>
      <c r="E1096" s="214">
        <v>15.99</v>
      </c>
      <c r="F1096" s="216">
        <v>0.4</v>
      </c>
      <c r="G1096" s="214">
        <v>9.59</v>
      </c>
      <c r="H1096" s="97">
        <v>3</v>
      </c>
      <c r="I1096" s="185">
        <f>C1096*E1096</f>
        <v>0</v>
      </c>
      <c r="J1096" s="185">
        <f>C1096*G1096</f>
        <v>0</v>
      </c>
    </row>
    <row r="1097" spans="1:10" s="67" customFormat="1" ht="12.75">
      <c r="A1097" t="s">
        <v>163</v>
      </c>
      <c r="B1097"/>
      <c r="C1097" s="52"/>
      <c r="D1097"/>
      <c r="E1097" s="214"/>
      <c r="F1097" s="207"/>
      <c r="G1097" s="214"/>
      <c r="H1097" s="97"/>
      <c r="I1097" s="185"/>
      <c r="J1097" s="185"/>
    </row>
    <row r="1098" spans="1:10" s="65" customFormat="1" ht="12.75">
      <c r="A1098"/>
      <c r="B1098" t="s">
        <v>3022</v>
      </c>
      <c r="C1098" s="52"/>
      <c r="D1098" t="s">
        <v>3023</v>
      </c>
      <c r="E1098" s="214">
        <v>16.99</v>
      </c>
      <c r="F1098" s="216">
        <v>0.4</v>
      </c>
      <c r="G1098" s="214">
        <v>10.19</v>
      </c>
      <c r="H1098" s="97">
        <v>3</v>
      </c>
      <c r="I1098" s="185">
        <f>C1098*E1098</f>
        <v>0</v>
      </c>
      <c r="J1098" s="185">
        <f>C1098*G1098</f>
        <v>0</v>
      </c>
    </row>
    <row r="1099" spans="1:10" s="65" customFormat="1" ht="12.75">
      <c r="A1099" t="s">
        <v>164</v>
      </c>
      <c r="B1099"/>
      <c r="C1099" s="52"/>
      <c r="D1099"/>
      <c r="E1099" s="214"/>
      <c r="F1099" s="207"/>
      <c r="G1099" s="214"/>
      <c r="H1099" s="97"/>
      <c r="I1099" s="185"/>
      <c r="J1099" s="185"/>
    </row>
    <row r="1100" spans="1:10" s="67" customFormat="1" ht="12.75">
      <c r="A1100"/>
      <c r="B1100" t="s">
        <v>3024</v>
      </c>
      <c r="C1100" s="52"/>
      <c r="D1100" t="s">
        <v>3025</v>
      </c>
      <c r="E1100" s="214">
        <v>19.99</v>
      </c>
      <c r="F1100" s="216">
        <v>0.4</v>
      </c>
      <c r="G1100" s="214">
        <v>11.99</v>
      </c>
      <c r="H1100" s="97">
        <v>3</v>
      </c>
      <c r="I1100" s="185">
        <f>C1100*E1100</f>
        <v>0</v>
      </c>
      <c r="J1100" s="185">
        <f>C1100*G1100</f>
        <v>0</v>
      </c>
    </row>
    <row r="1101" spans="1:10" ht="12.75">
      <c r="A1101" t="s">
        <v>165</v>
      </c>
      <c r="B1101"/>
      <c r="C1101" s="52"/>
      <c r="D1101"/>
      <c r="E1101" s="214"/>
      <c r="F1101" s="207"/>
      <c r="G1101" s="214"/>
      <c r="H1101" s="97"/>
      <c r="I1101" s="185"/>
      <c r="J1101" s="185"/>
    </row>
    <row r="1102" spans="1:10" ht="12.75">
      <c r="A1102"/>
      <c r="B1102" t="s">
        <v>3026</v>
      </c>
      <c r="C1102" s="52"/>
      <c r="D1102" t="s">
        <v>3027</v>
      </c>
      <c r="E1102" s="214">
        <v>29.99</v>
      </c>
      <c r="F1102" s="216">
        <v>0.4</v>
      </c>
      <c r="G1102" s="214">
        <v>17.99</v>
      </c>
      <c r="H1102" s="97">
        <v>3</v>
      </c>
      <c r="I1102" s="185">
        <f>C1102*E1102</f>
        <v>0</v>
      </c>
      <c r="J1102" s="185">
        <f>C1102*G1102</f>
        <v>0</v>
      </c>
    </row>
    <row r="1103" spans="1:10" ht="12.75">
      <c r="A1103" t="s">
        <v>166</v>
      </c>
      <c r="B1103"/>
      <c r="C1103" s="52"/>
      <c r="D1103"/>
      <c r="E1103" s="214"/>
      <c r="F1103" s="207"/>
      <c r="G1103" s="214"/>
      <c r="H1103" s="97"/>
      <c r="I1103" s="185"/>
      <c r="J1103" s="185"/>
    </row>
    <row r="1104" spans="1:10" s="67" customFormat="1" ht="12.75">
      <c r="A1104"/>
      <c r="B1104" t="s">
        <v>3028</v>
      </c>
      <c r="C1104" s="52"/>
      <c r="D1104" t="s">
        <v>3029</v>
      </c>
      <c r="E1104" s="214">
        <v>34.99</v>
      </c>
      <c r="F1104" s="216">
        <v>0.4</v>
      </c>
      <c r="G1104" s="214">
        <v>20.99</v>
      </c>
      <c r="H1104" s="97">
        <v>3</v>
      </c>
      <c r="I1104" s="185">
        <f>C1104*E1104</f>
        <v>0</v>
      </c>
      <c r="J1104" s="185">
        <f>C1104*G1104</f>
        <v>0</v>
      </c>
    </row>
    <row r="1105" spans="1:10" s="67" customFormat="1" ht="12.75">
      <c r="A1105"/>
      <c r="B1105" t="s">
        <v>3030</v>
      </c>
      <c r="C1105" s="52"/>
      <c r="D1105" t="s">
        <v>3031</v>
      </c>
      <c r="E1105" s="214">
        <v>24.99</v>
      </c>
      <c r="F1105" s="216">
        <v>0.4</v>
      </c>
      <c r="G1105" s="214">
        <v>14.99</v>
      </c>
      <c r="H1105" s="97">
        <v>3</v>
      </c>
      <c r="I1105" s="185">
        <f>C1105*E1105</f>
        <v>0</v>
      </c>
      <c r="J1105" s="185">
        <f>C1105*G1105</f>
        <v>0</v>
      </c>
    </row>
    <row r="1106" spans="1:10" ht="12.75">
      <c r="A1106" t="s">
        <v>167</v>
      </c>
      <c r="B1106"/>
      <c r="C1106" s="52"/>
      <c r="D1106"/>
      <c r="E1106" s="214"/>
      <c r="F1106" s="207"/>
      <c r="G1106" s="214"/>
      <c r="H1106" s="97"/>
      <c r="I1106" s="185"/>
      <c r="J1106" s="185"/>
    </row>
    <row r="1107" spans="1:10" ht="12.75">
      <c r="A1107"/>
      <c r="B1107" t="s">
        <v>3032</v>
      </c>
      <c r="C1107" s="52"/>
      <c r="D1107" t="s">
        <v>3033</v>
      </c>
      <c r="E1107" s="214">
        <v>29.99</v>
      </c>
      <c r="F1107" s="216">
        <v>0.4</v>
      </c>
      <c r="G1107" s="214">
        <v>17.99</v>
      </c>
      <c r="H1107" s="97">
        <v>3</v>
      </c>
      <c r="I1107" s="185">
        <f>C1107*E1107</f>
        <v>0</v>
      </c>
      <c r="J1107" s="185">
        <f>C1107*G1107</f>
        <v>0</v>
      </c>
    </row>
    <row r="1108" spans="1:10" s="67" customFormat="1" ht="12.75">
      <c r="A1108"/>
      <c r="B1108" t="s">
        <v>3034</v>
      </c>
      <c r="C1108" s="52"/>
      <c r="D1108" t="s">
        <v>3035</v>
      </c>
      <c r="E1108" s="214">
        <v>29.99</v>
      </c>
      <c r="F1108" s="216">
        <v>0.4</v>
      </c>
      <c r="G1108" s="214">
        <v>17.99</v>
      </c>
      <c r="H1108" s="97">
        <v>3</v>
      </c>
      <c r="I1108" s="185">
        <f>C1108*E1108</f>
        <v>0</v>
      </c>
      <c r="J1108" s="185">
        <f>C1108*G1108</f>
        <v>0</v>
      </c>
    </row>
    <row r="1109" spans="1:10" s="67" customFormat="1" ht="12.75">
      <c r="A1109" t="s">
        <v>168</v>
      </c>
      <c r="B1109"/>
      <c r="C1109" s="52"/>
      <c r="D1109"/>
      <c r="E1109" s="214"/>
      <c r="F1109" s="207"/>
      <c r="G1109" s="214"/>
      <c r="H1109" s="97"/>
      <c r="I1109" s="185"/>
      <c r="J1109" s="185"/>
    </row>
    <row r="1110" spans="1:10" s="67" customFormat="1" ht="12.75">
      <c r="A1110"/>
      <c r="B1110" t="s">
        <v>3036</v>
      </c>
      <c r="C1110" s="52"/>
      <c r="D1110" t="s">
        <v>3037</v>
      </c>
      <c r="E1110" s="214">
        <v>19.99</v>
      </c>
      <c r="F1110" s="216">
        <v>0.4</v>
      </c>
      <c r="G1110" s="214">
        <v>11.99</v>
      </c>
      <c r="H1110" s="97">
        <v>3</v>
      </c>
      <c r="I1110" s="185">
        <f>C1110*E1110</f>
        <v>0</v>
      </c>
      <c r="J1110" s="185">
        <f>C1110*G1110</f>
        <v>0</v>
      </c>
    </row>
    <row r="1111" spans="1:10" s="67" customFormat="1" ht="12.75">
      <c r="A1111" s="65"/>
      <c r="B1111" s="65" t="s">
        <v>3038</v>
      </c>
      <c r="C1111" s="88"/>
      <c r="D1111" s="65" t="s">
        <v>3039</v>
      </c>
      <c r="E1111" s="190">
        <v>19.99</v>
      </c>
      <c r="F1111" s="218">
        <v>0.5</v>
      </c>
      <c r="G1111" s="190">
        <v>9.99</v>
      </c>
      <c r="H1111" s="96">
        <v>3</v>
      </c>
      <c r="I1111" s="190">
        <f>C1111*E1111</f>
        <v>0</v>
      </c>
      <c r="J1111" s="190">
        <f>C1111*G1111</f>
        <v>0</v>
      </c>
    </row>
    <row r="1112" spans="1:10" ht="12.75">
      <c r="A1112" s="176" t="s">
        <v>39</v>
      </c>
      <c r="B1112" s="177" t="s">
        <v>390</v>
      </c>
      <c r="C1112" s="196"/>
      <c r="D1112" s="177"/>
      <c r="E1112" s="197"/>
      <c r="F1112" s="198"/>
      <c r="G1112" s="197"/>
      <c r="H1112" s="199"/>
      <c r="I1112" s="200"/>
      <c r="J1112" s="200"/>
    </row>
    <row r="1113" spans="1:10" ht="12.75">
      <c r="A1113"/>
      <c r="B1113"/>
      <c r="C1113" s="201"/>
      <c r="D1113" s="58"/>
      <c r="E1113" s="202"/>
      <c r="F1113" s="203"/>
      <c r="G1113" s="202"/>
      <c r="H1113" s="204"/>
      <c r="I1113" s="205"/>
      <c r="J1113" s="205"/>
    </row>
    <row r="1114" spans="1:10" ht="12.75">
      <c r="A1114"/>
      <c r="B1114"/>
      <c r="C1114" s="201"/>
      <c r="D1114" s="58" t="s">
        <v>391</v>
      </c>
      <c r="E1114" s="202"/>
      <c r="F1114" s="203"/>
      <c r="G1114" s="202"/>
      <c r="H1114" s="204"/>
      <c r="I1114" s="205"/>
      <c r="J1114" s="205"/>
    </row>
    <row r="1115" spans="1:10" ht="12.75">
      <c r="A1115"/>
      <c r="B1115" s="206"/>
      <c r="C1115" s="201"/>
      <c r="D1115" s="206" t="s">
        <v>392</v>
      </c>
      <c r="E1115" s="202"/>
      <c r="F1115" s="203"/>
      <c r="G1115" s="202"/>
      <c r="H1115" s="204"/>
      <c r="I1115" s="205"/>
      <c r="J1115" s="205"/>
    </row>
    <row r="1116" spans="1:10" ht="12.75">
      <c r="A1116"/>
      <c r="B1116" s="206"/>
      <c r="C1116" s="201"/>
      <c r="D1116" s="206" t="s">
        <v>393</v>
      </c>
      <c r="E1116" s="202"/>
      <c r="F1116" s="203"/>
      <c r="G1116" s="202"/>
      <c r="H1116" s="204"/>
      <c r="I1116" s="205"/>
      <c r="J1116" s="205"/>
    </row>
    <row r="1117" spans="1:10" ht="12.75">
      <c r="A1117"/>
      <c r="B1117" s="206"/>
      <c r="C1117" s="201"/>
      <c r="D1117" s="2"/>
      <c r="E1117" s="202"/>
      <c r="F1117" s="203"/>
      <c r="G1117" s="202"/>
      <c r="H1117" s="204"/>
      <c r="I1117" s="205"/>
      <c r="J1117" s="205"/>
    </row>
    <row r="1118" spans="1:10" ht="12.75">
      <c r="A1118" s="176" t="s">
        <v>39</v>
      </c>
      <c r="B1118" s="177" t="s">
        <v>394</v>
      </c>
      <c r="C1118" s="196"/>
      <c r="D1118" s="177"/>
      <c r="E1118" s="197"/>
      <c r="F1118" s="198"/>
      <c r="G1118" s="197"/>
      <c r="H1118" s="199"/>
      <c r="I1118" s="200"/>
      <c r="J1118" s="200"/>
    </row>
    <row r="1119" spans="1:10" ht="12.75">
      <c r="A1119"/>
      <c r="B1119"/>
      <c r="C1119" s="53"/>
      <c r="D1119"/>
      <c r="E1119" s="173"/>
      <c r="F1119" s="207"/>
      <c r="G1119" s="173"/>
      <c r="H1119" s="97"/>
      <c r="I1119" s="175"/>
      <c r="J1119" s="175"/>
    </row>
    <row r="1120" spans="1:10" ht="12.75">
      <c r="A1120"/>
      <c r="B1120"/>
      <c r="C1120" s="201"/>
      <c r="D1120" s="58" t="s">
        <v>395</v>
      </c>
      <c r="E1120" s="202"/>
      <c r="F1120" s="203"/>
      <c r="G1120" s="202"/>
      <c r="H1120" s="204"/>
      <c r="I1120" s="205"/>
      <c r="J1120" s="205"/>
    </row>
    <row r="1121" spans="1:10" ht="12.75">
      <c r="A1121"/>
      <c r="B1121"/>
      <c r="C1121" s="53"/>
      <c r="D1121"/>
      <c r="E1121" s="173"/>
      <c r="F1121" s="207"/>
      <c r="G1121" s="173"/>
      <c r="H1121" s="97"/>
      <c r="I1121" s="175"/>
      <c r="J1121" s="175"/>
    </row>
    <row r="1122" spans="1:10" ht="12.75">
      <c r="A1122" s="82" t="s">
        <v>39</v>
      </c>
      <c r="B1122" s="44" t="s">
        <v>77</v>
      </c>
      <c r="C1122" s="51"/>
      <c r="D1122" s="44"/>
      <c r="E1122" s="50"/>
      <c r="F1122" s="154"/>
      <c r="G1122" s="50"/>
      <c r="H1122" s="95"/>
      <c r="I1122" s="184"/>
      <c r="J1122" s="184"/>
    </row>
    <row r="1123" spans="1:10" s="65" customFormat="1" ht="12.75">
      <c r="A1123" t="s">
        <v>398</v>
      </c>
      <c r="B1123"/>
      <c r="C1123" s="52"/>
      <c r="D1123"/>
      <c r="E1123" s="214"/>
      <c r="F1123" s="207"/>
      <c r="G1123" s="214"/>
      <c r="H1123" s="97"/>
      <c r="I1123" s="185"/>
      <c r="J1123" s="185"/>
    </row>
    <row r="1124" spans="1:10" s="67" customFormat="1" ht="12.75">
      <c r="A1124"/>
      <c r="B1124" t="s">
        <v>771</v>
      </c>
      <c r="C1124" s="52"/>
      <c r="D1124" t="s">
        <v>772</v>
      </c>
      <c r="E1124" s="214">
        <v>17.99</v>
      </c>
      <c r="F1124" s="216">
        <v>0.25</v>
      </c>
      <c r="G1124" s="214">
        <v>13.49</v>
      </c>
      <c r="H1124" s="97">
        <v>3</v>
      </c>
      <c r="I1124" s="185">
        <f aca="true" t="shared" si="20" ref="I1124:I1131">C1124*E1124</f>
        <v>0</v>
      </c>
      <c r="J1124" s="185">
        <f aca="true" t="shared" si="21" ref="J1124:J1131">C1124*G1124</f>
        <v>0</v>
      </c>
    </row>
    <row r="1125" spans="1:10" s="67" customFormat="1" ht="12.75">
      <c r="A1125"/>
      <c r="B1125" t="s">
        <v>773</v>
      </c>
      <c r="C1125" s="52"/>
      <c r="D1125" t="s">
        <v>774</v>
      </c>
      <c r="E1125" s="214">
        <v>15.99</v>
      </c>
      <c r="F1125" s="216">
        <v>0.25</v>
      </c>
      <c r="G1125" s="214">
        <v>11.99</v>
      </c>
      <c r="H1125" s="97">
        <v>3</v>
      </c>
      <c r="I1125" s="185">
        <f t="shared" si="20"/>
        <v>0</v>
      </c>
      <c r="J1125" s="185">
        <f t="shared" si="21"/>
        <v>0</v>
      </c>
    </row>
    <row r="1126" spans="1:10" s="67" customFormat="1" ht="12.75">
      <c r="A1126"/>
      <c r="B1126" t="s">
        <v>775</v>
      </c>
      <c r="C1126" s="52"/>
      <c r="D1126" t="s">
        <v>776</v>
      </c>
      <c r="E1126" s="214">
        <v>3</v>
      </c>
      <c r="F1126" s="216">
        <v>0.3</v>
      </c>
      <c r="G1126" s="214">
        <v>2.1</v>
      </c>
      <c r="H1126" s="97">
        <v>1</v>
      </c>
      <c r="I1126" s="185">
        <f t="shared" si="20"/>
        <v>0</v>
      </c>
      <c r="J1126" s="185">
        <f t="shared" si="21"/>
        <v>0</v>
      </c>
    </row>
    <row r="1127" spans="1:10" s="67" customFormat="1" ht="12.75">
      <c r="A1127"/>
      <c r="B1127" t="s">
        <v>777</v>
      </c>
      <c r="C1127" s="52"/>
      <c r="D1127" t="s">
        <v>778</v>
      </c>
      <c r="E1127" s="214">
        <v>5</v>
      </c>
      <c r="F1127" s="207" t="s">
        <v>40</v>
      </c>
      <c r="G1127" s="214">
        <v>5</v>
      </c>
      <c r="H1127" s="97">
        <v>1</v>
      </c>
      <c r="I1127" s="185">
        <f t="shared" si="20"/>
        <v>0</v>
      </c>
      <c r="J1127" s="185">
        <f t="shared" si="21"/>
        <v>0</v>
      </c>
    </row>
    <row r="1128" spans="1:10" s="67" customFormat="1" ht="12.75">
      <c r="A1128"/>
      <c r="B1128" t="s">
        <v>779</v>
      </c>
      <c r="C1128" s="52"/>
      <c r="D1128" t="s">
        <v>780</v>
      </c>
      <c r="E1128" s="214">
        <v>3.99</v>
      </c>
      <c r="F1128" s="216">
        <v>0.35</v>
      </c>
      <c r="G1128" s="214">
        <v>2.59</v>
      </c>
      <c r="H1128" s="97">
        <v>1</v>
      </c>
      <c r="I1128" s="185">
        <f t="shared" si="20"/>
        <v>0</v>
      </c>
      <c r="J1128" s="185">
        <f t="shared" si="21"/>
        <v>0</v>
      </c>
    </row>
    <row r="1129" spans="1:10" s="101" customFormat="1" ht="12.75">
      <c r="A1129"/>
      <c r="B1129" t="s">
        <v>781</v>
      </c>
      <c r="C1129" s="52"/>
      <c r="D1129" t="s">
        <v>782</v>
      </c>
      <c r="E1129" s="214">
        <v>10.99</v>
      </c>
      <c r="F1129" s="216">
        <v>0.35</v>
      </c>
      <c r="G1129" s="214">
        <v>7.14</v>
      </c>
      <c r="H1129" s="97">
        <v>4</v>
      </c>
      <c r="I1129" s="185">
        <f t="shared" si="20"/>
        <v>0</v>
      </c>
      <c r="J1129" s="185">
        <f t="shared" si="21"/>
        <v>0</v>
      </c>
    </row>
    <row r="1130" spans="1:10" s="67" customFormat="1" ht="12.75">
      <c r="A1130"/>
      <c r="B1130" t="s">
        <v>783</v>
      </c>
      <c r="C1130" s="52"/>
      <c r="D1130" t="s">
        <v>784</v>
      </c>
      <c r="E1130" s="214">
        <v>4.99</v>
      </c>
      <c r="F1130" s="216">
        <v>0.35</v>
      </c>
      <c r="G1130" s="214">
        <v>3.24</v>
      </c>
      <c r="H1130" s="97">
        <v>2</v>
      </c>
      <c r="I1130" s="185">
        <f t="shared" si="20"/>
        <v>0</v>
      </c>
      <c r="J1130" s="185">
        <f t="shared" si="21"/>
        <v>0</v>
      </c>
    </row>
    <row r="1131" spans="1:10" s="101" customFormat="1" ht="12.75">
      <c r="A1131"/>
      <c r="B1131" t="s">
        <v>785</v>
      </c>
      <c r="C1131" s="52"/>
      <c r="D1131" t="s">
        <v>786</v>
      </c>
      <c r="E1131" s="214">
        <v>4.99</v>
      </c>
      <c r="F1131" s="216">
        <v>0.35</v>
      </c>
      <c r="G1131" s="214">
        <v>3.24</v>
      </c>
      <c r="H1131" s="97">
        <v>2</v>
      </c>
      <c r="I1131" s="185">
        <f t="shared" si="20"/>
        <v>0</v>
      </c>
      <c r="J1131" s="185">
        <f t="shared" si="21"/>
        <v>0</v>
      </c>
    </row>
    <row r="1132" spans="1:10" s="67" customFormat="1" ht="12.75">
      <c r="A1132" t="s">
        <v>298</v>
      </c>
      <c r="B1132"/>
      <c r="C1132" s="52"/>
      <c r="D1132"/>
      <c r="E1132" s="214"/>
      <c r="F1132" s="207"/>
      <c r="G1132" s="214"/>
      <c r="H1132" s="97"/>
      <c r="I1132" s="185"/>
      <c r="J1132" s="185"/>
    </row>
    <row r="1133" spans="1:10" s="67" customFormat="1" ht="12.75">
      <c r="A1133"/>
      <c r="B1133" t="s">
        <v>787</v>
      </c>
      <c r="C1133" s="52"/>
      <c r="D1133" t="s">
        <v>788</v>
      </c>
      <c r="E1133" s="214">
        <v>9.95</v>
      </c>
      <c r="F1133" s="216">
        <v>0.2</v>
      </c>
      <c r="G1133" s="214">
        <v>7.96</v>
      </c>
      <c r="H1133" s="97">
        <v>1</v>
      </c>
      <c r="I1133" s="185">
        <f aca="true" t="shared" si="22" ref="I1133:I1140">C1133*E1133</f>
        <v>0</v>
      </c>
      <c r="J1133" s="185">
        <f aca="true" t="shared" si="23" ref="J1133:J1140">C1133*G1133</f>
        <v>0</v>
      </c>
    </row>
    <row r="1134" spans="1:10" s="67" customFormat="1" ht="12.75">
      <c r="A1134"/>
      <c r="B1134" t="s">
        <v>789</v>
      </c>
      <c r="C1134" s="52"/>
      <c r="D1134" t="s">
        <v>790</v>
      </c>
      <c r="E1134" s="214">
        <v>29.95</v>
      </c>
      <c r="F1134" s="216">
        <v>0.2</v>
      </c>
      <c r="G1134" s="214">
        <v>23.96</v>
      </c>
      <c r="H1134" s="97">
        <v>3</v>
      </c>
      <c r="I1134" s="185">
        <f t="shared" si="22"/>
        <v>0</v>
      </c>
      <c r="J1134" s="185">
        <f t="shared" si="23"/>
        <v>0</v>
      </c>
    </row>
    <row r="1135" spans="1:10" s="67" customFormat="1" ht="12.75">
      <c r="A1135"/>
      <c r="B1135" t="s">
        <v>791</v>
      </c>
      <c r="C1135" s="52"/>
      <c r="D1135" t="s">
        <v>792</v>
      </c>
      <c r="E1135" s="214">
        <v>16</v>
      </c>
      <c r="F1135" s="216">
        <v>0.25</v>
      </c>
      <c r="G1135" s="214">
        <v>12</v>
      </c>
      <c r="H1135" s="97">
        <v>3</v>
      </c>
      <c r="I1135" s="185">
        <f t="shared" si="22"/>
        <v>0</v>
      </c>
      <c r="J1135" s="185">
        <f t="shared" si="23"/>
        <v>0</v>
      </c>
    </row>
    <row r="1136" spans="1:10" s="67" customFormat="1" ht="12.75">
      <c r="A1136" s="65"/>
      <c r="B1136" s="65" t="s">
        <v>793</v>
      </c>
      <c r="C1136" s="88"/>
      <c r="D1136" s="65" t="s">
        <v>794</v>
      </c>
      <c r="E1136" s="190">
        <v>3.99</v>
      </c>
      <c r="F1136" s="218">
        <v>0.45</v>
      </c>
      <c r="G1136" s="190">
        <v>2.19</v>
      </c>
      <c r="H1136" s="96">
        <v>1</v>
      </c>
      <c r="I1136" s="190">
        <f t="shared" si="22"/>
        <v>0</v>
      </c>
      <c r="J1136" s="190">
        <f t="shared" si="23"/>
        <v>0</v>
      </c>
    </row>
    <row r="1137" spans="1:10" s="67" customFormat="1" ht="12.75">
      <c r="A1137"/>
      <c r="B1137" t="s">
        <v>795</v>
      </c>
      <c r="C1137" s="52"/>
      <c r="D1137" t="s">
        <v>796</v>
      </c>
      <c r="E1137" s="214">
        <v>12.95</v>
      </c>
      <c r="F1137" s="216">
        <v>0.3</v>
      </c>
      <c r="G1137" s="214">
        <v>9.07</v>
      </c>
      <c r="H1137" s="97">
        <v>3</v>
      </c>
      <c r="I1137" s="185">
        <f t="shared" si="22"/>
        <v>0</v>
      </c>
      <c r="J1137" s="185">
        <f t="shared" si="23"/>
        <v>0</v>
      </c>
    </row>
    <row r="1138" spans="1:10" s="67" customFormat="1" ht="12.75">
      <c r="A1138"/>
      <c r="B1138" t="s">
        <v>797</v>
      </c>
      <c r="C1138" s="52"/>
      <c r="D1138" t="s">
        <v>798</v>
      </c>
      <c r="E1138" s="214">
        <v>9.95</v>
      </c>
      <c r="F1138" s="216">
        <v>0.3</v>
      </c>
      <c r="G1138" s="214">
        <v>6.97</v>
      </c>
      <c r="H1138" s="97">
        <v>4</v>
      </c>
      <c r="I1138" s="185">
        <f t="shared" si="22"/>
        <v>0</v>
      </c>
      <c r="J1138" s="185">
        <f t="shared" si="23"/>
        <v>0</v>
      </c>
    </row>
    <row r="1139" spans="1:10" ht="12.75">
      <c r="A1139"/>
      <c r="B1139" t="s">
        <v>799</v>
      </c>
      <c r="C1139" s="52"/>
      <c r="D1139" t="s">
        <v>800</v>
      </c>
      <c r="E1139" s="214">
        <v>12.95</v>
      </c>
      <c r="F1139" s="216">
        <v>0.35</v>
      </c>
      <c r="G1139" s="214">
        <v>8.42</v>
      </c>
      <c r="H1139" s="97">
        <v>3</v>
      </c>
      <c r="I1139" s="185">
        <f t="shared" si="22"/>
        <v>0</v>
      </c>
      <c r="J1139" s="185">
        <f t="shared" si="23"/>
        <v>0</v>
      </c>
    </row>
    <row r="1140" spans="1:10" s="67" customFormat="1" ht="12.75">
      <c r="A1140"/>
      <c r="B1140" t="s">
        <v>801</v>
      </c>
      <c r="C1140" s="52"/>
      <c r="D1140" t="s">
        <v>802</v>
      </c>
      <c r="E1140" s="214">
        <v>12.95</v>
      </c>
      <c r="F1140" s="216">
        <v>0.35</v>
      </c>
      <c r="G1140" s="214">
        <v>8.42</v>
      </c>
      <c r="H1140" s="97">
        <v>3</v>
      </c>
      <c r="I1140" s="185">
        <f t="shared" si="22"/>
        <v>0</v>
      </c>
      <c r="J1140" s="185">
        <f t="shared" si="23"/>
        <v>0</v>
      </c>
    </row>
    <row r="1141" spans="1:10" s="67" customFormat="1" ht="12.75">
      <c r="A1141" t="s">
        <v>803</v>
      </c>
      <c r="B1141"/>
      <c r="C1141" s="52"/>
      <c r="D1141"/>
      <c r="E1141" s="214"/>
      <c r="F1141" s="207"/>
      <c r="G1141" s="214"/>
      <c r="H1141" s="97"/>
      <c r="I1141" s="185"/>
      <c r="J1141" s="185"/>
    </row>
    <row r="1142" spans="1:10" s="67" customFormat="1" ht="12.75">
      <c r="A1142"/>
      <c r="B1142" t="s">
        <v>804</v>
      </c>
      <c r="C1142" s="52"/>
      <c r="D1142" t="s">
        <v>805</v>
      </c>
      <c r="E1142" s="214">
        <v>10.95</v>
      </c>
      <c r="F1142" s="216">
        <v>0.35</v>
      </c>
      <c r="G1142" s="214">
        <v>7.12</v>
      </c>
      <c r="H1142" s="97">
        <v>3</v>
      </c>
      <c r="I1142" s="185">
        <f aca="true" t="shared" si="24" ref="I1142:I1149">C1142*E1142</f>
        <v>0</v>
      </c>
      <c r="J1142" s="185">
        <f aca="true" t="shared" si="25" ref="J1142:J1149">C1142*G1142</f>
        <v>0</v>
      </c>
    </row>
    <row r="1143" spans="1:10" s="67" customFormat="1" ht="12.75">
      <c r="A1143"/>
      <c r="B1143" t="s">
        <v>806</v>
      </c>
      <c r="C1143" s="52"/>
      <c r="D1143" t="s">
        <v>807</v>
      </c>
      <c r="E1143" s="214">
        <v>12.95</v>
      </c>
      <c r="F1143" s="216">
        <v>0.35</v>
      </c>
      <c r="G1143" s="214">
        <v>8.42</v>
      </c>
      <c r="H1143" s="97">
        <v>3</v>
      </c>
      <c r="I1143" s="185">
        <f t="shared" si="24"/>
        <v>0</v>
      </c>
      <c r="J1143" s="185">
        <f t="shared" si="25"/>
        <v>0</v>
      </c>
    </row>
    <row r="1144" spans="1:10" s="65" customFormat="1" ht="12.75">
      <c r="A1144"/>
      <c r="B1144" t="s">
        <v>808</v>
      </c>
      <c r="C1144" s="52"/>
      <c r="D1144" t="s">
        <v>809</v>
      </c>
      <c r="E1144" s="214">
        <v>14.95</v>
      </c>
      <c r="F1144" s="216">
        <v>0.35</v>
      </c>
      <c r="G1144" s="214">
        <v>9.72</v>
      </c>
      <c r="H1144" s="97">
        <v>3</v>
      </c>
      <c r="I1144" s="185">
        <f t="shared" si="24"/>
        <v>0</v>
      </c>
      <c r="J1144" s="185">
        <f t="shared" si="25"/>
        <v>0</v>
      </c>
    </row>
    <row r="1145" spans="1:10" s="65" customFormat="1" ht="12.75">
      <c r="A1145"/>
      <c r="B1145" t="s">
        <v>810</v>
      </c>
      <c r="C1145" s="52"/>
      <c r="D1145" t="s">
        <v>811</v>
      </c>
      <c r="E1145" s="214">
        <v>11.06</v>
      </c>
      <c r="F1145" s="207" t="s">
        <v>40</v>
      </c>
      <c r="G1145" s="214">
        <v>11.06</v>
      </c>
      <c r="H1145" s="97">
        <v>1</v>
      </c>
      <c r="I1145" s="185">
        <f t="shared" si="24"/>
        <v>0</v>
      </c>
      <c r="J1145" s="185">
        <f t="shared" si="25"/>
        <v>0</v>
      </c>
    </row>
    <row r="1146" spans="1:10" s="65" customFormat="1" ht="12.75">
      <c r="A1146"/>
      <c r="B1146" t="s">
        <v>812</v>
      </c>
      <c r="C1146" s="52"/>
      <c r="D1146" t="s">
        <v>813</v>
      </c>
      <c r="E1146" s="214">
        <v>10</v>
      </c>
      <c r="F1146" s="207" t="s">
        <v>40</v>
      </c>
      <c r="G1146" s="214">
        <v>10</v>
      </c>
      <c r="H1146" s="97">
        <v>1</v>
      </c>
      <c r="I1146" s="185">
        <f t="shared" si="24"/>
        <v>0</v>
      </c>
      <c r="J1146" s="185">
        <f t="shared" si="25"/>
        <v>0</v>
      </c>
    </row>
    <row r="1147" spans="1:10" s="65" customFormat="1" ht="12.75">
      <c r="A1147"/>
      <c r="B1147" t="s">
        <v>814</v>
      </c>
      <c r="C1147" s="52"/>
      <c r="D1147" t="s">
        <v>815</v>
      </c>
      <c r="E1147" s="214">
        <v>3.75</v>
      </c>
      <c r="F1147" s="216">
        <v>0.3</v>
      </c>
      <c r="G1147" s="214">
        <v>2.63</v>
      </c>
      <c r="H1147" s="97">
        <v>1</v>
      </c>
      <c r="I1147" s="185">
        <f t="shared" si="24"/>
        <v>0</v>
      </c>
      <c r="J1147" s="185">
        <f t="shared" si="25"/>
        <v>0</v>
      </c>
    </row>
    <row r="1148" spans="1:10" s="65" customFormat="1" ht="12.75">
      <c r="A1148"/>
      <c r="B1148" t="s">
        <v>816</v>
      </c>
      <c r="C1148" s="52"/>
      <c r="D1148" t="s">
        <v>817</v>
      </c>
      <c r="E1148" s="214">
        <v>8.69</v>
      </c>
      <c r="F1148" s="207" t="s">
        <v>40</v>
      </c>
      <c r="G1148" s="214">
        <v>8.69</v>
      </c>
      <c r="H1148" s="97">
        <v>1</v>
      </c>
      <c r="I1148" s="185">
        <f t="shared" si="24"/>
        <v>0</v>
      </c>
      <c r="J1148" s="185">
        <f t="shared" si="25"/>
        <v>0</v>
      </c>
    </row>
    <row r="1149" spans="1:10" ht="12.75">
      <c r="A1149"/>
      <c r="B1149" t="s">
        <v>818</v>
      </c>
      <c r="C1149" s="52"/>
      <c r="D1149" t="s">
        <v>819</v>
      </c>
      <c r="E1149" s="214">
        <v>29.99</v>
      </c>
      <c r="F1149" s="216">
        <v>0.3</v>
      </c>
      <c r="G1149" s="214">
        <v>20.99</v>
      </c>
      <c r="H1149" s="97">
        <v>3</v>
      </c>
      <c r="I1149" s="185">
        <f t="shared" si="24"/>
        <v>0</v>
      </c>
      <c r="J1149" s="185">
        <f t="shared" si="25"/>
        <v>0</v>
      </c>
    </row>
    <row r="1150" spans="1:10" s="67" customFormat="1" ht="12.75">
      <c r="A1150" t="s">
        <v>399</v>
      </c>
      <c r="B1150"/>
      <c r="C1150" s="52"/>
      <c r="D1150"/>
      <c r="E1150" s="214"/>
      <c r="F1150" s="207"/>
      <c r="G1150" s="214"/>
      <c r="H1150" s="97"/>
      <c r="I1150" s="185"/>
      <c r="J1150" s="185"/>
    </row>
    <row r="1151" spans="1:10" s="67" customFormat="1" ht="12.75">
      <c r="A1151"/>
      <c r="B1151" t="s">
        <v>820</v>
      </c>
      <c r="C1151" s="52"/>
      <c r="D1151" t="s">
        <v>821</v>
      </c>
      <c r="E1151" s="214">
        <v>3.99</v>
      </c>
      <c r="F1151" s="216">
        <v>0.35</v>
      </c>
      <c r="G1151" s="214">
        <v>2.59</v>
      </c>
      <c r="H1151" s="97">
        <v>1</v>
      </c>
      <c r="I1151" s="185">
        <f>C1151*E1151</f>
        <v>0</v>
      </c>
      <c r="J1151" s="185">
        <f>C1151*G1151</f>
        <v>0</v>
      </c>
    </row>
    <row r="1152" spans="1:10" s="65" customFormat="1" ht="12.75">
      <c r="A1152"/>
      <c r="B1152" t="s">
        <v>822</v>
      </c>
      <c r="C1152" s="52"/>
      <c r="D1152" t="s">
        <v>823</v>
      </c>
      <c r="E1152" s="214">
        <v>3.99</v>
      </c>
      <c r="F1152" s="216">
        <v>0.35</v>
      </c>
      <c r="G1152" s="214">
        <v>2.59</v>
      </c>
      <c r="H1152" s="97">
        <v>1</v>
      </c>
      <c r="I1152" s="185">
        <f>C1152*E1152</f>
        <v>0</v>
      </c>
      <c r="J1152" s="185">
        <f>C1152*G1152</f>
        <v>0</v>
      </c>
    </row>
    <row r="1153" spans="2:11" ht="12.75">
      <c r="B1153" t="s">
        <v>824</v>
      </c>
      <c r="C1153" s="52"/>
      <c r="D1153" t="s">
        <v>825</v>
      </c>
      <c r="E1153" s="214">
        <v>14.95</v>
      </c>
      <c r="F1153" s="216">
        <v>0.35</v>
      </c>
      <c r="G1153" s="214">
        <v>9.72</v>
      </c>
      <c r="H1153" s="97">
        <v>3</v>
      </c>
      <c r="I1153" s="185">
        <f>C1153*E1153</f>
        <v>0</v>
      </c>
      <c r="J1153" s="185">
        <f>C1153*G1153</f>
        <v>0</v>
      </c>
      <c r="K1153" s="2"/>
    </row>
    <row r="1154" spans="1:10" s="65" customFormat="1" ht="12.75">
      <c r="A1154"/>
      <c r="B1154" t="s">
        <v>826</v>
      </c>
      <c r="C1154" s="52"/>
      <c r="D1154" t="s">
        <v>827</v>
      </c>
      <c r="E1154" s="214">
        <v>3.99</v>
      </c>
      <c r="F1154" s="216">
        <v>0.35</v>
      </c>
      <c r="G1154" s="214">
        <v>2.59</v>
      </c>
      <c r="H1154" s="97">
        <v>1</v>
      </c>
      <c r="I1154" s="185">
        <f>C1154*E1154</f>
        <v>0</v>
      </c>
      <c r="J1154" s="185">
        <f>C1154*G1154</f>
        <v>0</v>
      </c>
    </row>
    <row r="1155" spans="1:10" s="65" customFormat="1" ht="12.75">
      <c r="A1155" t="s">
        <v>828</v>
      </c>
      <c r="B1155"/>
      <c r="C1155" s="52"/>
      <c r="D1155"/>
      <c r="E1155" s="214"/>
      <c r="F1155" s="207"/>
      <c r="G1155" s="214"/>
      <c r="H1155" s="97"/>
      <c r="I1155" s="185"/>
      <c r="J1155" s="185"/>
    </row>
    <row r="1156" spans="1:10" s="65" customFormat="1" ht="12.75">
      <c r="A1156"/>
      <c r="B1156" t="s">
        <v>829</v>
      </c>
      <c r="C1156" s="52"/>
      <c r="D1156" t="s">
        <v>830</v>
      </c>
      <c r="E1156" s="214">
        <v>3.99</v>
      </c>
      <c r="F1156" s="216">
        <v>0.35</v>
      </c>
      <c r="G1156" s="214">
        <v>2.59</v>
      </c>
      <c r="H1156" s="97">
        <v>1</v>
      </c>
      <c r="I1156" s="185">
        <f aca="true" t="shared" si="26" ref="I1156:I1161">C1156*E1156</f>
        <v>0</v>
      </c>
      <c r="J1156" s="185">
        <f aca="true" t="shared" si="27" ref="J1156:J1161">C1156*G1156</f>
        <v>0</v>
      </c>
    </row>
    <row r="1157" spans="1:10" s="67" customFormat="1" ht="12.75">
      <c r="A1157"/>
      <c r="B1157" t="s">
        <v>831</v>
      </c>
      <c r="C1157" s="52"/>
      <c r="D1157" t="s">
        <v>832</v>
      </c>
      <c r="E1157" s="214">
        <v>20.95</v>
      </c>
      <c r="F1157" s="216">
        <v>0.2</v>
      </c>
      <c r="G1157" s="214">
        <v>16.76</v>
      </c>
      <c r="H1157" s="97">
        <v>9</v>
      </c>
      <c r="I1157" s="185">
        <f t="shared" si="26"/>
        <v>0</v>
      </c>
      <c r="J1157" s="185">
        <f t="shared" si="27"/>
        <v>0</v>
      </c>
    </row>
    <row r="1158" spans="1:10" ht="12.75">
      <c r="A1158"/>
      <c r="B1158" t="s">
        <v>833</v>
      </c>
      <c r="C1158" s="52"/>
      <c r="D1158" t="s">
        <v>834</v>
      </c>
      <c r="E1158" s="214">
        <v>21.95</v>
      </c>
      <c r="F1158" s="216">
        <v>0.2</v>
      </c>
      <c r="G1158" s="214">
        <v>17.56</v>
      </c>
      <c r="H1158" s="97">
        <v>9</v>
      </c>
      <c r="I1158" s="185">
        <f t="shared" si="26"/>
        <v>0</v>
      </c>
      <c r="J1158" s="185">
        <f t="shared" si="27"/>
        <v>0</v>
      </c>
    </row>
    <row r="1159" spans="1:10" s="65" customFormat="1" ht="12.75">
      <c r="A1159"/>
      <c r="B1159" t="s">
        <v>835</v>
      </c>
      <c r="C1159" s="52"/>
      <c r="D1159" t="s">
        <v>836</v>
      </c>
      <c r="E1159" s="214">
        <v>21.95</v>
      </c>
      <c r="F1159" s="216">
        <v>0.2</v>
      </c>
      <c r="G1159" s="214">
        <v>17.56</v>
      </c>
      <c r="H1159" s="97">
        <v>9</v>
      </c>
      <c r="I1159" s="185">
        <f t="shared" si="26"/>
        <v>0</v>
      </c>
      <c r="J1159" s="185">
        <f t="shared" si="27"/>
        <v>0</v>
      </c>
    </row>
    <row r="1160" spans="1:10" s="65" customFormat="1" ht="12.75">
      <c r="A1160"/>
      <c r="B1160" t="s">
        <v>837</v>
      </c>
      <c r="C1160" s="52"/>
      <c r="D1160" t="s">
        <v>838</v>
      </c>
      <c r="E1160" s="214">
        <v>22.95</v>
      </c>
      <c r="F1160" s="216">
        <v>0.2</v>
      </c>
      <c r="G1160" s="214">
        <v>18.36</v>
      </c>
      <c r="H1160" s="97">
        <v>9</v>
      </c>
      <c r="I1160" s="185">
        <f t="shared" si="26"/>
        <v>0</v>
      </c>
      <c r="J1160" s="185">
        <f t="shared" si="27"/>
        <v>0</v>
      </c>
    </row>
    <row r="1161" spans="1:10" s="65" customFormat="1" ht="12.75">
      <c r="A1161"/>
      <c r="B1161" t="s">
        <v>839</v>
      </c>
      <c r="C1161" s="52"/>
      <c r="D1161" t="s">
        <v>840</v>
      </c>
      <c r="E1161" s="214">
        <v>3.99</v>
      </c>
      <c r="F1161" s="216">
        <v>0.35</v>
      </c>
      <c r="G1161" s="214">
        <v>2.59</v>
      </c>
      <c r="H1161" s="97">
        <v>1</v>
      </c>
      <c r="I1161" s="185">
        <f t="shared" si="26"/>
        <v>0</v>
      </c>
      <c r="J1161" s="185">
        <f t="shared" si="27"/>
        <v>0</v>
      </c>
    </row>
    <row r="1162" spans="1:10" s="65" customFormat="1" ht="12.75">
      <c r="A1162" t="s">
        <v>299</v>
      </c>
      <c r="B1162"/>
      <c r="C1162" s="52"/>
      <c r="D1162"/>
      <c r="E1162" s="214"/>
      <c r="F1162" s="207"/>
      <c r="G1162" s="214"/>
      <c r="H1162" s="97"/>
      <c r="I1162" s="185"/>
      <c r="J1162" s="185"/>
    </row>
    <row r="1163" spans="1:10" s="65" customFormat="1" ht="12.75">
      <c r="A1163"/>
      <c r="B1163" t="s">
        <v>841</v>
      </c>
      <c r="C1163" s="52"/>
      <c r="D1163" t="s">
        <v>842</v>
      </c>
      <c r="E1163" s="214">
        <v>6.99</v>
      </c>
      <c r="F1163" s="216">
        <v>0.3</v>
      </c>
      <c r="G1163" s="214">
        <v>4.89</v>
      </c>
      <c r="H1163" s="97">
        <v>3</v>
      </c>
      <c r="I1163" s="185">
        <f aca="true" t="shared" si="28" ref="I1163:I1169">C1163*E1163</f>
        <v>0</v>
      </c>
      <c r="J1163" s="185">
        <f aca="true" t="shared" si="29" ref="J1163:J1169">C1163*G1163</f>
        <v>0</v>
      </c>
    </row>
    <row r="1164" spans="1:10" ht="12.75">
      <c r="A1164"/>
      <c r="B1164" t="s">
        <v>843</v>
      </c>
      <c r="C1164" s="52"/>
      <c r="D1164" t="s">
        <v>844</v>
      </c>
      <c r="E1164" s="214">
        <v>6.99</v>
      </c>
      <c r="F1164" s="216">
        <v>0.3</v>
      </c>
      <c r="G1164" s="214">
        <v>4.89</v>
      </c>
      <c r="H1164" s="97">
        <v>3</v>
      </c>
      <c r="I1164" s="185">
        <f t="shared" si="28"/>
        <v>0</v>
      </c>
      <c r="J1164" s="185">
        <f t="shared" si="29"/>
        <v>0</v>
      </c>
    </row>
    <row r="1165" spans="1:10" s="67" customFormat="1" ht="12.75">
      <c r="A1165"/>
      <c r="B1165" t="s">
        <v>845</v>
      </c>
      <c r="C1165" s="52"/>
      <c r="D1165" t="s">
        <v>846</v>
      </c>
      <c r="E1165" s="214">
        <v>3.95</v>
      </c>
      <c r="F1165" s="216">
        <v>0.35</v>
      </c>
      <c r="G1165" s="214">
        <v>2.57</v>
      </c>
      <c r="H1165" s="97">
        <v>1</v>
      </c>
      <c r="I1165" s="185">
        <f t="shared" si="28"/>
        <v>0</v>
      </c>
      <c r="J1165" s="185">
        <f t="shared" si="29"/>
        <v>0</v>
      </c>
    </row>
    <row r="1166" spans="1:10" s="67" customFormat="1" ht="12.75">
      <c r="A1166"/>
      <c r="B1166" t="s">
        <v>847</v>
      </c>
      <c r="C1166" s="52"/>
      <c r="D1166" t="s">
        <v>848</v>
      </c>
      <c r="E1166" s="214">
        <v>3.99</v>
      </c>
      <c r="F1166" s="216">
        <v>0.3</v>
      </c>
      <c r="G1166" s="214">
        <v>2.79</v>
      </c>
      <c r="H1166" s="97">
        <v>1</v>
      </c>
      <c r="I1166" s="185">
        <f t="shared" si="28"/>
        <v>0</v>
      </c>
      <c r="J1166" s="185">
        <f t="shared" si="29"/>
        <v>0</v>
      </c>
    </row>
    <row r="1167" spans="1:10" s="67" customFormat="1" ht="12.75">
      <c r="A1167"/>
      <c r="B1167" t="s">
        <v>849</v>
      </c>
      <c r="C1167" s="52"/>
      <c r="D1167" t="s">
        <v>850</v>
      </c>
      <c r="E1167" s="214">
        <v>3.99</v>
      </c>
      <c r="F1167" s="216">
        <v>0.3</v>
      </c>
      <c r="G1167" s="214">
        <v>2.79</v>
      </c>
      <c r="H1167" s="97">
        <v>1</v>
      </c>
      <c r="I1167" s="185">
        <f t="shared" si="28"/>
        <v>0</v>
      </c>
      <c r="J1167" s="185">
        <f t="shared" si="29"/>
        <v>0</v>
      </c>
    </row>
    <row r="1168" spans="1:13" s="65" customFormat="1" ht="12.75">
      <c r="A1168"/>
      <c r="B1168" t="s">
        <v>851</v>
      </c>
      <c r="C1168" s="52"/>
      <c r="D1168" t="s">
        <v>852</v>
      </c>
      <c r="E1168" s="214">
        <v>3.99</v>
      </c>
      <c r="F1168" s="216">
        <v>0.3</v>
      </c>
      <c r="G1168" s="214">
        <v>2.79</v>
      </c>
      <c r="H1168" s="97">
        <v>1</v>
      </c>
      <c r="I1168" s="185">
        <f t="shared" si="28"/>
        <v>0</v>
      </c>
      <c r="J1168" s="185">
        <f t="shared" si="29"/>
        <v>0</v>
      </c>
      <c r="L1168" s="102"/>
      <c r="M1168" s="67"/>
    </row>
    <row r="1169" spans="1:10" s="65" customFormat="1" ht="12.75">
      <c r="A1169"/>
      <c r="B1169" t="s">
        <v>853</v>
      </c>
      <c r="C1169" s="52"/>
      <c r="D1169" t="s">
        <v>854</v>
      </c>
      <c r="E1169" s="214">
        <v>6.99</v>
      </c>
      <c r="F1169" s="216">
        <v>0.3</v>
      </c>
      <c r="G1169" s="214">
        <v>4.89</v>
      </c>
      <c r="H1169" s="97">
        <v>3</v>
      </c>
      <c r="I1169" s="185">
        <f t="shared" si="28"/>
        <v>0</v>
      </c>
      <c r="J1169" s="185">
        <f t="shared" si="29"/>
        <v>0</v>
      </c>
    </row>
    <row r="1170" spans="1:10" s="65" customFormat="1" ht="12.75">
      <c r="A1170" t="s">
        <v>400</v>
      </c>
      <c r="B1170"/>
      <c r="C1170" s="52"/>
      <c r="D1170"/>
      <c r="E1170" s="214"/>
      <c r="F1170" s="207"/>
      <c r="G1170" s="214"/>
      <c r="H1170" s="97"/>
      <c r="I1170" s="185"/>
      <c r="J1170" s="185"/>
    </row>
    <row r="1171" spans="2:10" s="65" customFormat="1" ht="12.75">
      <c r="B1171" s="65" t="s">
        <v>855</v>
      </c>
      <c r="C1171" s="88"/>
      <c r="D1171" s="65" t="s">
        <v>856</v>
      </c>
      <c r="E1171" s="190">
        <v>14.95</v>
      </c>
      <c r="F1171" s="218">
        <v>0.45</v>
      </c>
      <c r="G1171" s="190">
        <v>8.22</v>
      </c>
      <c r="H1171" s="96">
        <v>3</v>
      </c>
      <c r="I1171" s="190">
        <f aca="true" t="shared" si="30" ref="I1171:I1179">C1171*E1171</f>
        <v>0</v>
      </c>
      <c r="J1171" s="190">
        <f aca="true" t="shared" si="31" ref="J1171:J1179">C1171*G1171</f>
        <v>0</v>
      </c>
    </row>
    <row r="1172" spans="1:10" s="65" customFormat="1" ht="12.75">
      <c r="A1172"/>
      <c r="B1172" t="s">
        <v>857</v>
      </c>
      <c r="C1172" s="52"/>
      <c r="D1172" t="s">
        <v>858</v>
      </c>
      <c r="E1172" s="214">
        <v>12.95</v>
      </c>
      <c r="F1172" s="216">
        <v>0.3</v>
      </c>
      <c r="G1172" s="214">
        <v>9.07</v>
      </c>
      <c r="H1172" s="97">
        <v>3</v>
      </c>
      <c r="I1172" s="185">
        <f t="shared" si="30"/>
        <v>0</v>
      </c>
      <c r="J1172" s="185">
        <f t="shared" si="31"/>
        <v>0</v>
      </c>
    </row>
    <row r="1173" spans="1:10" s="65" customFormat="1" ht="12.75">
      <c r="A1173"/>
      <c r="B1173" t="s">
        <v>859</v>
      </c>
      <c r="C1173" s="52"/>
      <c r="D1173" t="s">
        <v>860</v>
      </c>
      <c r="E1173" s="214">
        <v>14.95</v>
      </c>
      <c r="F1173" s="216">
        <v>0.3</v>
      </c>
      <c r="G1173" s="214">
        <v>10.47</v>
      </c>
      <c r="H1173" s="97">
        <v>3</v>
      </c>
      <c r="I1173" s="185">
        <f t="shared" si="30"/>
        <v>0</v>
      </c>
      <c r="J1173" s="185">
        <f t="shared" si="31"/>
        <v>0</v>
      </c>
    </row>
    <row r="1174" spans="1:10" s="65" customFormat="1" ht="12.75">
      <c r="A1174"/>
      <c r="B1174" t="s">
        <v>861</v>
      </c>
      <c r="C1174" s="52"/>
      <c r="D1174" t="s">
        <v>862</v>
      </c>
      <c r="E1174" s="214">
        <v>14.95</v>
      </c>
      <c r="F1174" s="216">
        <v>0.3</v>
      </c>
      <c r="G1174" s="214">
        <v>10.47</v>
      </c>
      <c r="H1174" s="97">
        <v>3</v>
      </c>
      <c r="I1174" s="185">
        <f t="shared" si="30"/>
        <v>0</v>
      </c>
      <c r="J1174" s="185">
        <f t="shared" si="31"/>
        <v>0</v>
      </c>
    </row>
    <row r="1175" spans="1:10" s="65" customFormat="1" ht="12.75">
      <c r="A1175"/>
      <c r="B1175" t="s">
        <v>863</v>
      </c>
      <c r="C1175" s="52"/>
      <c r="D1175" t="s">
        <v>864</v>
      </c>
      <c r="E1175" s="214">
        <v>14.95</v>
      </c>
      <c r="F1175" s="216">
        <v>0.3</v>
      </c>
      <c r="G1175" s="214">
        <v>10.47</v>
      </c>
      <c r="H1175" s="97">
        <v>3</v>
      </c>
      <c r="I1175" s="185">
        <f t="shared" si="30"/>
        <v>0</v>
      </c>
      <c r="J1175" s="185">
        <f t="shared" si="31"/>
        <v>0</v>
      </c>
    </row>
    <row r="1176" spans="1:10" s="65" customFormat="1" ht="12.75">
      <c r="A1176"/>
      <c r="B1176" t="s">
        <v>865</v>
      </c>
      <c r="C1176" s="52"/>
      <c r="D1176" t="s">
        <v>866</v>
      </c>
      <c r="E1176" s="214">
        <v>14.95</v>
      </c>
      <c r="F1176" s="216">
        <v>0.3</v>
      </c>
      <c r="G1176" s="214">
        <v>10.47</v>
      </c>
      <c r="H1176" s="97">
        <v>3</v>
      </c>
      <c r="I1176" s="185">
        <f t="shared" si="30"/>
        <v>0</v>
      </c>
      <c r="J1176" s="185">
        <f t="shared" si="31"/>
        <v>0</v>
      </c>
    </row>
    <row r="1177" spans="1:10" s="65" customFormat="1" ht="12.75">
      <c r="A1177"/>
      <c r="B1177" t="s">
        <v>867</v>
      </c>
      <c r="C1177" s="52"/>
      <c r="D1177" t="s">
        <v>868</v>
      </c>
      <c r="E1177" s="214">
        <v>19.95</v>
      </c>
      <c r="F1177" s="216">
        <v>0.3</v>
      </c>
      <c r="G1177" s="214">
        <v>13.97</v>
      </c>
      <c r="H1177" s="97">
        <v>3</v>
      </c>
      <c r="I1177" s="185">
        <f t="shared" si="30"/>
        <v>0</v>
      </c>
      <c r="J1177" s="185">
        <f t="shared" si="31"/>
        <v>0</v>
      </c>
    </row>
    <row r="1178" spans="1:10" s="65" customFormat="1" ht="12.75">
      <c r="A1178"/>
      <c r="B1178" t="s">
        <v>869</v>
      </c>
      <c r="C1178" s="52"/>
      <c r="D1178" t="s">
        <v>870</v>
      </c>
      <c r="E1178" s="214">
        <v>14.95</v>
      </c>
      <c r="F1178" s="216">
        <v>0.3</v>
      </c>
      <c r="G1178" s="214">
        <v>10.47</v>
      </c>
      <c r="H1178" s="97">
        <v>3</v>
      </c>
      <c r="I1178" s="185">
        <f t="shared" si="30"/>
        <v>0</v>
      </c>
      <c r="J1178" s="185">
        <f t="shared" si="31"/>
        <v>0</v>
      </c>
    </row>
    <row r="1179" spans="1:10" s="65" customFormat="1" ht="12.75">
      <c r="A1179"/>
      <c r="B1179" t="s">
        <v>871</v>
      </c>
      <c r="C1179" s="52"/>
      <c r="D1179" t="s">
        <v>872</v>
      </c>
      <c r="E1179" s="214">
        <v>29.95</v>
      </c>
      <c r="F1179" s="216">
        <v>0.3</v>
      </c>
      <c r="G1179" s="214">
        <v>20.97</v>
      </c>
      <c r="H1179" s="97">
        <v>3</v>
      </c>
      <c r="I1179" s="185">
        <f t="shared" si="30"/>
        <v>0</v>
      </c>
      <c r="J1179" s="185">
        <f t="shared" si="31"/>
        <v>0</v>
      </c>
    </row>
    <row r="1180" spans="1:10" s="100" customFormat="1" ht="12.75">
      <c r="A1180" t="s">
        <v>873</v>
      </c>
      <c r="B1180"/>
      <c r="C1180" s="52"/>
      <c r="D1180"/>
      <c r="E1180" s="214"/>
      <c r="F1180" s="207"/>
      <c r="G1180" s="214"/>
      <c r="H1180" s="97"/>
      <c r="I1180" s="185"/>
      <c r="J1180" s="185"/>
    </row>
    <row r="1181" spans="2:10" s="65" customFormat="1" ht="12.75">
      <c r="B1181" s="65" t="s">
        <v>874</v>
      </c>
      <c r="C1181" s="88"/>
      <c r="D1181" s="65" t="s">
        <v>875</v>
      </c>
      <c r="E1181" s="190">
        <v>19.95</v>
      </c>
      <c r="F1181" s="218">
        <v>0.45</v>
      </c>
      <c r="G1181" s="190">
        <v>10.97</v>
      </c>
      <c r="H1181" s="96">
        <v>3</v>
      </c>
      <c r="I1181" s="190">
        <f aca="true" t="shared" si="32" ref="I1181:I1187">C1181*E1181</f>
        <v>0</v>
      </c>
      <c r="J1181" s="190">
        <f aca="true" t="shared" si="33" ref="J1181:J1187">C1181*G1181</f>
        <v>0</v>
      </c>
    </row>
    <row r="1182" spans="1:10" s="65" customFormat="1" ht="12.75">
      <c r="A1182"/>
      <c r="B1182" t="s">
        <v>876</v>
      </c>
      <c r="C1182" s="52"/>
      <c r="D1182" t="s">
        <v>877</v>
      </c>
      <c r="E1182" s="214">
        <v>19.95</v>
      </c>
      <c r="F1182" s="216">
        <v>0.3</v>
      </c>
      <c r="G1182" s="214">
        <v>13.97</v>
      </c>
      <c r="H1182" s="97">
        <v>3</v>
      </c>
      <c r="I1182" s="185">
        <f t="shared" si="32"/>
        <v>0</v>
      </c>
      <c r="J1182" s="185">
        <f t="shared" si="33"/>
        <v>0</v>
      </c>
    </row>
    <row r="1183" spans="1:10" s="65" customFormat="1" ht="12.75">
      <c r="A1183"/>
      <c r="B1183" t="s">
        <v>878</v>
      </c>
      <c r="C1183" s="52"/>
      <c r="D1183" t="s">
        <v>879</v>
      </c>
      <c r="E1183" s="214">
        <v>24.95</v>
      </c>
      <c r="F1183" s="216">
        <v>0.3</v>
      </c>
      <c r="G1183" s="214">
        <v>17.47</v>
      </c>
      <c r="H1183" s="97">
        <v>3</v>
      </c>
      <c r="I1183" s="185">
        <f t="shared" si="32"/>
        <v>0</v>
      </c>
      <c r="J1183" s="185">
        <f t="shared" si="33"/>
        <v>0</v>
      </c>
    </row>
    <row r="1184" spans="1:10" s="65" customFormat="1" ht="12.75">
      <c r="A1184"/>
      <c r="B1184" t="s">
        <v>880</v>
      </c>
      <c r="C1184" s="52"/>
      <c r="D1184" t="s">
        <v>881</v>
      </c>
      <c r="E1184" s="214">
        <v>19.95</v>
      </c>
      <c r="F1184" s="216">
        <v>0.3</v>
      </c>
      <c r="G1184" s="214">
        <v>13.97</v>
      </c>
      <c r="H1184" s="97">
        <v>3</v>
      </c>
      <c r="I1184" s="185">
        <f t="shared" si="32"/>
        <v>0</v>
      </c>
      <c r="J1184" s="185">
        <f t="shared" si="33"/>
        <v>0</v>
      </c>
    </row>
    <row r="1185" spans="1:10" s="65" customFormat="1" ht="12.75">
      <c r="A1185"/>
      <c r="B1185" t="s">
        <v>882</v>
      </c>
      <c r="C1185" s="52"/>
      <c r="D1185" t="s">
        <v>883</v>
      </c>
      <c r="E1185" s="214">
        <v>3.5</v>
      </c>
      <c r="F1185" s="216">
        <v>0.3</v>
      </c>
      <c r="G1185" s="214">
        <v>2.45</v>
      </c>
      <c r="H1185" s="97">
        <v>1</v>
      </c>
      <c r="I1185" s="185">
        <f t="shared" si="32"/>
        <v>0</v>
      </c>
      <c r="J1185" s="185">
        <f t="shared" si="33"/>
        <v>0</v>
      </c>
    </row>
    <row r="1186" spans="1:10" s="67" customFormat="1" ht="12.75">
      <c r="A1186"/>
      <c r="B1186" t="s">
        <v>884</v>
      </c>
      <c r="C1186" s="52"/>
      <c r="D1186" t="s">
        <v>885</v>
      </c>
      <c r="E1186" s="214">
        <v>29.95</v>
      </c>
      <c r="F1186" s="216">
        <v>0.3</v>
      </c>
      <c r="G1186" s="214">
        <v>20.97</v>
      </c>
      <c r="H1186" s="97">
        <v>3</v>
      </c>
      <c r="I1186" s="185">
        <f t="shared" si="32"/>
        <v>0</v>
      </c>
      <c r="J1186" s="185">
        <f t="shared" si="33"/>
        <v>0</v>
      </c>
    </row>
    <row r="1187" spans="1:10" s="65" customFormat="1" ht="12.75">
      <c r="A1187"/>
      <c r="B1187" t="s">
        <v>886</v>
      </c>
      <c r="C1187" s="52"/>
      <c r="D1187" t="s">
        <v>887</v>
      </c>
      <c r="E1187" s="214">
        <v>19.95</v>
      </c>
      <c r="F1187" s="216">
        <v>0.3</v>
      </c>
      <c r="G1187" s="214">
        <v>13.97</v>
      </c>
      <c r="H1187" s="97">
        <v>3</v>
      </c>
      <c r="I1187" s="185">
        <f t="shared" si="32"/>
        <v>0</v>
      </c>
      <c r="J1187" s="185">
        <f t="shared" si="33"/>
        <v>0</v>
      </c>
    </row>
    <row r="1188" spans="1:10" s="65" customFormat="1" ht="12.75">
      <c r="A1188" t="s">
        <v>888</v>
      </c>
      <c r="B1188"/>
      <c r="C1188" s="52"/>
      <c r="D1188"/>
      <c r="E1188" s="214"/>
      <c r="F1188" s="207"/>
      <c r="G1188" s="214"/>
      <c r="H1188" s="97"/>
      <c r="I1188" s="185"/>
      <c r="J1188" s="185"/>
    </row>
    <row r="1189" spans="1:10" s="65" customFormat="1" ht="12.75">
      <c r="A1189"/>
      <c r="B1189" t="s">
        <v>889</v>
      </c>
      <c r="C1189" s="52"/>
      <c r="D1189" t="s">
        <v>890</v>
      </c>
      <c r="E1189" s="214">
        <v>2.99</v>
      </c>
      <c r="F1189" s="216">
        <v>0.35</v>
      </c>
      <c r="G1189" s="214">
        <v>1.94</v>
      </c>
      <c r="H1189" s="97">
        <v>1</v>
      </c>
      <c r="I1189" s="185">
        <f aca="true" t="shared" si="34" ref="I1189:I1197">C1189*E1189</f>
        <v>0</v>
      </c>
      <c r="J1189" s="185">
        <f aca="true" t="shared" si="35" ref="J1189:J1197">C1189*G1189</f>
        <v>0</v>
      </c>
    </row>
    <row r="1190" spans="1:10" s="65" customFormat="1" ht="12.75">
      <c r="A1190"/>
      <c r="B1190" t="s">
        <v>891</v>
      </c>
      <c r="C1190" s="52"/>
      <c r="D1190" t="s">
        <v>892</v>
      </c>
      <c r="E1190" s="214">
        <v>3.99</v>
      </c>
      <c r="F1190" s="216">
        <v>0.35</v>
      </c>
      <c r="G1190" s="214">
        <v>2.59</v>
      </c>
      <c r="H1190" s="97">
        <v>1</v>
      </c>
      <c r="I1190" s="185">
        <f t="shared" si="34"/>
        <v>0</v>
      </c>
      <c r="J1190" s="185">
        <f t="shared" si="35"/>
        <v>0</v>
      </c>
    </row>
    <row r="1191" spans="1:10" s="65" customFormat="1" ht="12.75">
      <c r="A1191"/>
      <c r="B1191" t="s">
        <v>893</v>
      </c>
      <c r="C1191" s="52"/>
      <c r="D1191" t="s">
        <v>894</v>
      </c>
      <c r="E1191" s="214">
        <v>3.99</v>
      </c>
      <c r="F1191" s="216">
        <v>0.35</v>
      </c>
      <c r="G1191" s="214">
        <v>2.59</v>
      </c>
      <c r="H1191" s="97">
        <v>1</v>
      </c>
      <c r="I1191" s="185">
        <f t="shared" si="34"/>
        <v>0</v>
      </c>
      <c r="J1191" s="185">
        <f t="shared" si="35"/>
        <v>0</v>
      </c>
    </row>
    <row r="1192" spans="1:10" s="65" customFormat="1" ht="12.75">
      <c r="A1192"/>
      <c r="B1192" t="s">
        <v>895</v>
      </c>
      <c r="C1192" s="52"/>
      <c r="D1192" t="s">
        <v>896</v>
      </c>
      <c r="E1192" s="214">
        <v>3.99</v>
      </c>
      <c r="F1192" s="216">
        <v>0.35</v>
      </c>
      <c r="G1192" s="214">
        <v>2.59</v>
      </c>
      <c r="H1192" s="97">
        <v>1</v>
      </c>
      <c r="I1192" s="185">
        <f t="shared" si="34"/>
        <v>0</v>
      </c>
      <c r="J1192" s="185">
        <f t="shared" si="35"/>
        <v>0</v>
      </c>
    </row>
    <row r="1193" spans="1:10" s="100" customFormat="1" ht="12.75">
      <c r="A1193"/>
      <c r="B1193" t="s">
        <v>897</v>
      </c>
      <c r="C1193" s="52"/>
      <c r="D1193" t="s">
        <v>898</v>
      </c>
      <c r="E1193" s="214">
        <v>3.99</v>
      </c>
      <c r="F1193" s="216">
        <v>0.35</v>
      </c>
      <c r="G1193" s="214">
        <v>2.59</v>
      </c>
      <c r="H1193" s="97">
        <v>1</v>
      </c>
      <c r="I1193" s="185">
        <f t="shared" si="34"/>
        <v>0</v>
      </c>
      <c r="J1193" s="185">
        <f t="shared" si="35"/>
        <v>0</v>
      </c>
    </row>
    <row r="1194" spans="1:10" s="65" customFormat="1" ht="12.75">
      <c r="A1194"/>
      <c r="B1194" t="s">
        <v>899</v>
      </c>
      <c r="C1194" s="52"/>
      <c r="D1194" t="s">
        <v>900</v>
      </c>
      <c r="E1194" s="214">
        <v>3.99</v>
      </c>
      <c r="F1194" s="216">
        <v>0.35</v>
      </c>
      <c r="G1194" s="214">
        <v>2.59</v>
      </c>
      <c r="H1194" s="97">
        <v>1</v>
      </c>
      <c r="I1194" s="185">
        <f t="shared" si="34"/>
        <v>0</v>
      </c>
      <c r="J1194" s="185">
        <f t="shared" si="35"/>
        <v>0</v>
      </c>
    </row>
    <row r="1195" spans="1:10" s="65" customFormat="1" ht="12.75">
      <c r="A1195"/>
      <c r="B1195" t="s">
        <v>901</v>
      </c>
      <c r="C1195" s="52"/>
      <c r="D1195" t="s">
        <v>902</v>
      </c>
      <c r="E1195" s="214">
        <v>2.99</v>
      </c>
      <c r="F1195" s="216">
        <v>0.35</v>
      </c>
      <c r="G1195" s="214">
        <v>1.94</v>
      </c>
      <c r="H1195" s="97">
        <v>1</v>
      </c>
      <c r="I1195" s="185">
        <f t="shared" si="34"/>
        <v>0</v>
      </c>
      <c r="J1195" s="185">
        <f t="shared" si="35"/>
        <v>0</v>
      </c>
    </row>
    <row r="1196" spans="1:10" s="65" customFormat="1" ht="12.75">
      <c r="A1196"/>
      <c r="B1196" t="s">
        <v>903</v>
      </c>
      <c r="C1196" s="52"/>
      <c r="D1196" t="s">
        <v>904</v>
      </c>
      <c r="E1196" s="214">
        <v>2.99</v>
      </c>
      <c r="F1196" s="216">
        <v>0.35</v>
      </c>
      <c r="G1196" s="214">
        <v>1.94</v>
      </c>
      <c r="H1196" s="97">
        <v>1</v>
      </c>
      <c r="I1196" s="185">
        <f t="shared" si="34"/>
        <v>0</v>
      </c>
      <c r="J1196" s="185">
        <f t="shared" si="35"/>
        <v>0</v>
      </c>
    </row>
    <row r="1197" spans="1:10" s="65" customFormat="1" ht="12.75">
      <c r="A1197"/>
      <c r="B1197" t="s">
        <v>905</v>
      </c>
      <c r="C1197" s="52"/>
      <c r="D1197" t="s">
        <v>906</v>
      </c>
      <c r="E1197" s="214">
        <v>2.99</v>
      </c>
      <c r="F1197" s="216">
        <v>0.35</v>
      </c>
      <c r="G1197" s="214">
        <v>1.94</v>
      </c>
      <c r="H1197" s="97">
        <v>1</v>
      </c>
      <c r="I1197" s="185">
        <f t="shared" si="34"/>
        <v>0</v>
      </c>
      <c r="J1197" s="185">
        <f t="shared" si="35"/>
        <v>0</v>
      </c>
    </row>
    <row r="1198" spans="1:10" s="65" customFormat="1" ht="12.75">
      <c r="A1198" t="s">
        <v>401</v>
      </c>
      <c r="B1198"/>
      <c r="C1198" s="52"/>
      <c r="D1198"/>
      <c r="E1198" s="214"/>
      <c r="F1198" s="207"/>
      <c r="G1198" s="214"/>
      <c r="H1198" s="97"/>
      <c r="I1198" s="185"/>
      <c r="J1198" s="185"/>
    </row>
    <row r="1199" spans="1:10" s="65" customFormat="1" ht="12.75">
      <c r="A1199"/>
      <c r="B1199" t="s">
        <v>907</v>
      </c>
      <c r="C1199" s="52"/>
      <c r="D1199" t="s">
        <v>908</v>
      </c>
      <c r="E1199" s="214">
        <v>3.99</v>
      </c>
      <c r="F1199" s="216">
        <v>0.35</v>
      </c>
      <c r="G1199" s="214">
        <v>2.59</v>
      </c>
      <c r="H1199" s="97">
        <v>1</v>
      </c>
      <c r="I1199" s="185">
        <f aca="true" t="shared" si="36" ref="I1199:I1206">C1199*E1199</f>
        <v>0</v>
      </c>
      <c r="J1199" s="185">
        <f aca="true" t="shared" si="37" ref="J1199:J1206">C1199*G1199</f>
        <v>0</v>
      </c>
    </row>
    <row r="1200" spans="1:10" s="65" customFormat="1" ht="12.75">
      <c r="A1200"/>
      <c r="B1200" t="s">
        <v>909</v>
      </c>
      <c r="C1200" s="52"/>
      <c r="D1200" t="s">
        <v>910</v>
      </c>
      <c r="E1200" s="214">
        <v>2.99</v>
      </c>
      <c r="F1200" s="216">
        <v>0.35</v>
      </c>
      <c r="G1200" s="214">
        <v>1.94</v>
      </c>
      <c r="H1200" s="97">
        <v>1</v>
      </c>
      <c r="I1200" s="185">
        <f t="shared" si="36"/>
        <v>0</v>
      </c>
      <c r="J1200" s="185">
        <f t="shared" si="37"/>
        <v>0</v>
      </c>
    </row>
    <row r="1201" spans="1:10" s="65" customFormat="1" ht="12.75">
      <c r="A1201"/>
      <c r="B1201" t="s">
        <v>911</v>
      </c>
      <c r="C1201" s="52"/>
      <c r="D1201" t="s">
        <v>912</v>
      </c>
      <c r="E1201" s="214">
        <v>7.99</v>
      </c>
      <c r="F1201" s="216">
        <v>0.35</v>
      </c>
      <c r="G1201" s="214">
        <v>5.19</v>
      </c>
      <c r="H1201" s="97">
        <v>3</v>
      </c>
      <c r="I1201" s="185">
        <f t="shared" si="36"/>
        <v>0</v>
      </c>
      <c r="J1201" s="185">
        <f t="shared" si="37"/>
        <v>0</v>
      </c>
    </row>
    <row r="1202" spans="1:10" s="65" customFormat="1" ht="12.75">
      <c r="A1202"/>
      <c r="B1202" t="s">
        <v>913</v>
      </c>
      <c r="C1202" s="52"/>
      <c r="D1202" t="s">
        <v>914</v>
      </c>
      <c r="E1202" s="214">
        <v>2.99</v>
      </c>
      <c r="F1202" s="216">
        <v>0.35</v>
      </c>
      <c r="G1202" s="214">
        <v>1.94</v>
      </c>
      <c r="H1202" s="97">
        <v>1</v>
      </c>
      <c r="I1202" s="185">
        <f t="shared" si="36"/>
        <v>0</v>
      </c>
      <c r="J1202" s="185">
        <f t="shared" si="37"/>
        <v>0</v>
      </c>
    </row>
    <row r="1203" spans="1:10" s="65" customFormat="1" ht="12.75">
      <c r="A1203"/>
      <c r="B1203" t="s">
        <v>915</v>
      </c>
      <c r="C1203" s="52"/>
      <c r="D1203" t="s">
        <v>916</v>
      </c>
      <c r="E1203" s="214">
        <v>2.99</v>
      </c>
      <c r="F1203" s="216">
        <v>0.35</v>
      </c>
      <c r="G1203" s="214">
        <v>1.94</v>
      </c>
      <c r="H1203" s="97">
        <v>1</v>
      </c>
      <c r="I1203" s="185">
        <f t="shared" si="36"/>
        <v>0</v>
      </c>
      <c r="J1203" s="185">
        <f t="shared" si="37"/>
        <v>0</v>
      </c>
    </row>
    <row r="1204" spans="1:10" s="65" customFormat="1" ht="12.75">
      <c r="A1204"/>
      <c r="B1204" t="s">
        <v>917</v>
      </c>
      <c r="C1204" s="52"/>
      <c r="D1204" t="s">
        <v>918</v>
      </c>
      <c r="E1204" s="214">
        <v>3.99</v>
      </c>
      <c r="F1204" s="216">
        <v>0.35</v>
      </c>
      <c r="G1204" s="214">
        <v>2.59</v>
      </c>
      <c r="H1204" s="97">
        <v>1</v>
      </c>
      <c r="I1204" s="185">
        <f t="shared" si="36"/>
        <v>0</v>
      </c>
      <c r="J1204" s="185">
        <f t="shared" si="37"/>
        <v>0</v>
      </c>
    </row>
    <row r="1205" spans="1:10" s="65" customFormat="1" ht="12.75">
      <c r="A1205"/>
      <c r="B1205" t="s">
        <v>919</v>
      </c>
      <c r="C1205" s="52"/>
      <c r="D1205" t="s">
        <v>920</v>
      </c>
      <c r="E1205" s="214">
        <v>2.99</v>
      </c>
      <c r="F1205" s="216">
        <v>0.35</v>
      </c>
      <c r="G1205" s="214">
        <v>1.94</v>
      </c>
      <c r="H1205" s="97">
        <v>1</v>
      </c>
      <c r="I1205" s="185">
        <f t="shared" si="36"/>
        <v>0</v>
      </c>
      <c r="J1205" s="185">
        <f t="shared" si="37"/>
        <v>0</v>
      </c>
    </row>
    <row r="1206" spans="1:10" s="65" customFormat="1" ht="12.75">
      <c r="A1206"/>
      <c r="B1206" t="s">
        <v>921</v>
      </c>
      <c r="C1206" s="52"/>
      <c r="D1206" t="s">
        <v>922</v>
      </c>
      <c r="E1206" s="214">
        <v>2.99</v>
      </c>
      <c r="F1206" s="216">
        <v>0.35</v>
      </c>
      <c r="G1206" s="214">
        <v>1.94</v>
      </c>
      <c r="H1206" s="97">
        <v>1</v>
      </c>
      <c r="I1206" s="185">
        <f t="shared" si="36"/>
        <v>0</v>
      </c>
      <c r="J1206" s="185">
        <f t="shared" si="37"/>
        <v>0</v>
      </c>
    </row>
    <row r="1207" spans="1:10" s="65" customFormat="1" ht="12.75">
      <c r="A1207" t="s">
        <v>402</v>
      </c>
      <c r="B1207"/>
      <c r="C1207" s="52"/>
      <c r="D1207"/>
      <c r="E1207" s="214"/>
      <c r="F1207" s="207"/>
      <c r="G1207" s="214"/>
      <c r="H1207" s="97"/>
      <c r="I1207" s="185"/>
      <c r="J1207" s="185"/>
    </row>
    <row r="1208" spans="1:10" s="65" customFormat="1" ht="12.75">
      <c r="A1208"/>
      <c r="B1208" t="s">
        <v>923</v>
      </c>
      <c r="C1208" s="52"/>
      <c r="D1208" t="s">
        <v>924</v>
      </c>
      <c r="E1208" s="214">
        <v>3.5</v>
      </c>
      <c r="F1208" s="216">
        <v>0.35</v>
      </c>
      <c r="G1208" s="214">
        <v>2.28</v>
      </c>
      <c r="H1208" s="97">
        <v>1</v>
      </c>
      <c r="I1208" s="185">
        <f>C1208*E1208</f>
        <v>0</v>
      </c>
      <c r="J1208" s="185">
        <f>C1208*G1208</f>
        <v>0</v>
      </c>
    </row>
    <row r="1209" spans="1:10" s="65" customFormat="1" ht="12.75">
      <c r="A1209"/>
      <c r="B1209" t="s">
        <v>925</v>
      </c>
      <c r="C1209" s="52"/>
      <c r="D1209" t="s">
        <v>926</v>
      </c>
      <c r="E1209" s="214">
        <v>3.5</v>
      </c>
      <c r="F1209" s="216">
        <v>0.35</v>
      </c>
      <c r="G1209" s="214">
        <v>2.28</v>
      </c>
      <c r="H1209" s="97">
        <v>1</v>
      </c>
      <c r="I1209" s="185">
        <f>C1209*E1209</f>
        <v>0</v>
      </c>
      <c r="J1209" s="185">
        <f>C1209*G1209</f>
        <v>0</v>
      </c>
    </row>
    <row r="1210" spans="1:10" s="65" customFormat="1" ht="12.75">
      <c r="A1210"/>
      <c r="B1210" t="s">
        <v>927</v>
      </c>
      <c r="C1210" s="52"/>
      <c r="D1210" t="s">
        <v>928</v>
      </c>
      <c r="E1210" s="214">
        <v>5</v>
      </c>
      <c r="F1210" s="207" t="s">
        <v>40</v>
      </c>
      <c r="G1210" s="214">
        <v>5</v>
      </c>
      <c r="H1210" s="97">
        <v>1</v>
      </c>
      <c r="I1210" s="185">
        <f>C1210*E1210</f>
        <v>0</v>
      </c>
      <c r="J1210" s="185">
        <f>C1210*G1210</f>
        <v>0</v>
      </c>
    </row>
    <row r="1211" spans="1:10" s="65" customFormat="1" ht="12.75">
      <c r="A1211" t="s">
        <v>320</v>
      </c>
      <c r="B1211"/>
      <c r="C1211" s="52"/>
      <c r="D1211"/>
      <c r="E1211" s="214"/>
      <c r="F1211" s="207"/>
      <c r="G1211" s="214"/>
      <c r="H1211" s="97"/>
      <c r="I1211" s="185"/>
      <c r="J1211" s="185"/>
    </row>
    <row r="1212" spans="1:10" s="65" customFormat="1" ht="12.75">
      <c r="A1212"/>
      <c r="B1212" t="s">
        <v>929</v>
      </c>
      <c r="C1212" s="52"/>
      <c r="D1212" t="s">
        <v>930</v>
      </c>
      <c r="E1212" s="214">
        <v>3.5</v>
      </c>
      <c r="F1212" s="216">
        <v>0.35</v>
      </c>
      <c r="G1212" s="214">
        <v>2.28</v>
      </c>
      <c r="H1212" s="97">
        <v>1</v>
      </c>
      <c r="I1212" s="185">
        <f>C1212*E1212</f>
        <v>0</v>
      </c>
      <c r="J1212" s="185">
        <f>C1212*G1212</f>
        <v>0</v>
      </c>
    </row>
    <row r="1213" spans="1:10" s="65" customFormat="1" ht="12.75">
      <c r="A1213"/>
      <c r="B1213" t="s">
        <v>931</v>
      </c>
      <c r="C1213" s="52"/>
      <c r="D1213" t="s">
        <v>932</v>
      </c>
      <c r="E1213" s="214">
        <v>3.5</v>
      </c>
      <c r="F1213" s="216">
        <v>0.35</v>
      </c>
      <c r="G1213" s="214">
        <v>2.28</v>
      </c>
      <c r="H1213" s="97">
        <v>1</v>
      </c>
      <c r="I1213" s="185">
        <f>C1213*E1213</f>
        <v>0</v>
      </c>
      <c r="J1213" s="185">
        <f>C1213*G1213</f>
        <v>0</v>
      </c>
    </row>
    <row r="1214" spans="1:10" s="65" customFormat="1" ht="12.75">
      <c r="A1214" t="s">
        <v>321</v>
      </c>
      <c r="B1214"/>
      <c r="C1214" s="52"/>
      <c r="D1214"/>
      <c r="E1214" s="214"/>
      <c r="F1214" s="207"/>
      <c r="G1214" s="214"/>
      <c r="H1214" s="97"/>
      <c r="I1214" s="185"/>
      <c r="J1214" s="185"/>
    </row>
    <row r="1215" spans="1:10" ht="12.75">
      <c r="A1215"/>
      <c r="B1215" t="s">
        <v>933</v>
      </c>
      <c r="C1215" s="52"/>
      <c r="D1215" t="s">
        <v>934</v>
      </c>
      <c r="E1215" s="214">
        <v>3.5</v>
      </c>
      <c r="F1215" s="216">
        <v>0.35</v>
      </c>
      <c r="G1215" s="214">
        <v>2.28</v>
      </c>
      <c r="H1215" s="97">
        <v>1</v>
      </c>
      <c r="I1215" s="185">
        <f>C1215*E1215</f>
        <v>0</v>
      </c>
      <c r="J1215" s="185">
        <f>C1215*G1215</f>
        <v>0</v>
      </c>
    </row>
    <row r="1216" spans="1:10" ht="12.75">
      <c r="A1216"/>
      <c r="B1216" t="s">
        <v>935</v>
      </c>
      <c r="C1216" s="52"/>
      <c r="D1216" t="s">
        <v>936</v>
      </c>
      <c r="E1216" s="214">
        <v>3.5</v>
      </c>
      <c r="F1216" s="216">
        <v>0.35</v>
      </c>
      <c r="G1216" s="214">
        <v>2.28</v>
      </c>
      <c r="H1216" s="97">
        <v>1</v>
      </c>
      <c r="I1216" s="185">
        <f>C1216*E1216</f>
        <v>0</v>
      </c>
      <c r="J1216" s="185">
        <f>C1216*G1216</f>
        <v>0</v>
      </c>
    </row>
    <row r="1217" spans="1:10" ht="12.75">
      <c r="A1217"/>
      <c r="B1217" t="s">
        <v>937</v>
      </c>
      <c r="C1217" s="52"/>
      <c r="D1217" t="s">
        <v>938</v>
      </c>
      <c r="E1217" s="214">
        <v>3.5</v>
      </c>
      <c r="F1217" s="216">
        <v>0.35</v>
      </c>
      <c r="G1217" s="214">
        <v>2.28</v>
      </c>
      <c r="H1217" s="97">
        <v>1</v>
      </c>
      <c r="I1217" s="185">
        <f>C1217*E1217</f>
        <v>0</v>
      </c>
      <c r="J1217" s="185">
        <f>C1217*G1217</f>
        <v>0</v>
      </c>
    </row>
    <row r="1218" spans="1:10" ht="12.75">
      <c r="A1218"/>
      <c r="B1218" t="s">
        <v>939</v>
      </c>
      <c r="C1218" s="52"/>
      <c r="D1218" t="s">
        <v>940</v>
      </c>
      <c r="E1218" s="214">
        <v>3.5</v>
      </c>
      <c r="F1218" s="216">
        <v>0.35</v>
      </c>
      <c r="G1218" s="214">
        <v>2.28</v>
      </c>
      <c r="H1218" s="97">
        <v>1</v>
      </c>
      <c r="I1218" s="185">
        <f>C1218*E1218</f>
        <v>0</v>
      </c>
      <c r="J1218" s="185">
        <f>C1218*G1218</f>
        <v>0</v>
      </c>
    </row>
    <row r="1219" spans="1:10" ht="12.75">
      <c r="A1219"/>
      <c r="B1219" t="s">
        <v>941</v>
      </c>
      <c r="C1219" s="52"/>
      <c r="D1219" t="s">
        <v>942</v>
      </c>
      <c r="E1219" s="214">
        <v>5</v>
      </c>
      <c r="F1219" s="207" t="s">
        <v>40</v>
      </c>
      <c r="G1219" s="214">
        <v>5</v>
      </c>
      <c r="H1219" s="97">
        <v>1</v>
      </c>
      <c r="I1219" s="185">
        <f>C1219*E1219</f>
        <v>0</v>
      </c>
      <c r="J1219" s="185">
        <f>C1219*G1219</f>
        <v>0</v>
      </c>
    </row>
    <row r="1220" spans="1:10" ht="12.75">
      <c r="A1220" t="s">
        <v>363</v>
      </c>
      <c r="B1220"/>
      <c r="C1220" s="52"/>
      <c r="D1220"/>
      <c r="E1220" s="214"/>
      <c r="F1220" s="207"/>
      <c r="G1220" s="214"/>
      <c r="H1220" s="97"/>
      <c r="I1220" s="185"/>
      <c r="J1220" s="185"/>
    </row>
    <row r="1221" spans="1:10" s="67" customFormat="1" ht="12.75">
      <c r="A1221" s="65"/>
      <c r="B1221" s="65" t="s">
        <v>943</v>
      </c>
      <c r="C1221" s="88"/>
      <c r="D1221" s="65" t="s">
        <v>944</v>
      </c>
      <c r="E1221" s="190">
        <v>3.99</v>
      </c>
      <c r="F1221" s="218">
        <v>0.5</v>
      </c>
      <c r="G1221" s="190">
        <v>1.99</v>
      </c>
      <c r="H1221" s="96">
        <v>1</v>
      </c>
      <c r="I1221" s="190">
        <f aca="true" t="shared" si="38" ref="I1221:I1228">C1221*E1221</f>
        <v>0</v>
      </c>
      <c r="J1221" s="190">
        <f aca="true" t="shared" si="39" ref="J1221:J1228">C1221*G1221</f>
        <v>0</v>
      </c>
    </row>
    <row r="1222" spans="1:10" s="67" customFormat="1" ht="12.75">
      <c r="A1222" s="65"/>
      <c r="B1222" s="65" t="s">
        <v>945</v>
      </c>
      <c r="C1222" s="88"/>
      <c r="D1222" s="65" t="s">
        <v>946</v>
      </c>
      <c r="E1222" s="190">
        <v>3.99</v>
      </c>
      <c r="F1222" s="218">
        <v>0.5</v>
      </c>
      <c r="G1222" s="190">
        <v>1.99</v>
      </c>
      <c r="H1222" s="96">
        <v>1</v>
      </c>
      <c r="I1222" s="190">
        <f t="shared" si="38"/>
        <v>0</v>
      </c>
      <c r="J1222" s="190">
        <f t="shared" si="39"/>
        <v>0</v>
      </c>
    </row>
    <row r="1223" spans="1:10" ht="12.75">
      <c r="A1223"/>
      <c r="B1223" t="s">
        <v>947</v>
      </c>
      <c r="C1223" s="52"/>
      <c r="D1223" t="s">
        <v>948</v>
      </c>
      <c r="E1223" s="214">
        <v>4.75</v>
      </c>
      <c r="F1223" s="207" t="s">
        <v>40</v>
      </c>
      <c r="G1223" s="214">
        <v>4.75</v>
      </c>
      <c r="H1223" s="97">
        <v>1</v>
      </c>
      <c r="I1223" s="185">
        <f t="shared" si="38"/>
        <v>0</v>
      </c>
      <c r="J1223" s="185">
        <f t="shared" si="39"/>
        <v>0</v>
      </c>
    </row>
    <row r="1224" spans="1:10" ht="12.75">
      <c r="A1224"/>
      <c r="B1224" t="s">
        <v>949</v>
      </c>
      <c r="C1224" s="52"/>
      <c r="D1224" t="s">
        <v>950</v>
      </c>
      <c r="E1224" s="214">
        <v>17.99</v>
      </c>
      <c r="F1224" s="216">
        <v>0.35</v>
      </c>
      <c r="G1224" s="214">
        <v>11.69</v>
      </c>
      <c r="H1224" s="97">
        <v>3</v>
      </c>
      <c r="I1224" s="185">
        <f t="shared" si="38"/>
        <v>0</v>
      </c>
      <c r="J1224" s="185">
        <f t="shared" si="39"/>
        <v>0</v>
      </c>
    </row>
    <row r="1225" spans="1:10" s="65" customFormat="1" ht="12.75">
      <c r="A1225"/>
      <c r="B1225" t="s">
        <v>951</v>
      </c>
      <c r="C1225" s="52"/>
      <c r="D1225" t="s">
        <v>952</v>
      </c>
      <c r="E1225" s="214">
        <v>19.99</v>
      </c>
      <c r="F1225" s="216">
        <v>0.35</v>
      </c>
      <c r="G1225" s="214">
        <v>12.99</v>
      </c>
      <c r="H1225" s="97">
        <v>3</v>
      </c>
      <c r="I1225" s="185">
        <f t="shared" si="38"/>
        <v>0</v>
      </c>
      <c r="J1225" s="185">
        <f t="shared" si="39"/>
        <v>0</v>
      </c>
    </row>
    <row r="1226" spans="1:10" s="65" customFormat="1" ht="12.75">
      <c r="A1226"/>
      <c r="B1226" t="s">
        <v>953</v>
      </c>
      <c r="C1226" s="52"/>
      <c r="D1226" t="s">
        <v>954</v>
      </c>
      <c r="E1226" s="214">
        <v>24.99</v>
      </c>
      <c r="F1226" s="216">
        <v>0.35</v>
      </c>
      <c r="G1226" s="214">
        <v>16.24</v>
      </c>
      <c r="H1226" s="97">
        <v>3</v>
      </c>
      <c r="I1226" s="185">
        <f t="shared" si="38"/>
        <v>0</v>
      </c>
      <c r="J1226" s="185">
        <f t="shared" si="39"/>
        <v>0</v>
      </c>
    </row>
    <row r="1227" spans="1:10" s="65" customFormat="1" ht="12.75">
      <c r="A1227"/>
      <c r="B1227" t="s">
        <v>955</v>
      </c>
      <c r="C1227" s="52"/>
      <c r="D1227" t="s">
        <v>956</v>
      </c>
      <c r="E1227" s="214">
        <v>8.95</v>
      </c>
      <c r="F1227" s="216">
        <v>0.35</v>
      </c>
      <c r="G1227" s="214">
        <v>5.82</v>
      </c>
      <c r="H1227" s="97">
        <v>3</v>
      </c>
      <c r="I1227" s="185">
        <f t="shared" si="38"/>
        <v>0</v>
      </c>
      <c r="J1227" s="185">
        <f t="shared" si="39"/>
        <v>0</v>
      </c>
    </row>
    <row r="1228" spans="1:10" s="65" customFormat="1" ht="12.75">
      <c r="A1228"/>
      <c r="B1228" t="s">
        <v>957</v>
      </c>
      <c r="C1228" s="52"/>
      <c r="D1228" t="s">
        <v>958</v>
      </c>
      <c r="E1228" s="214">
        <v>19.99</v>
      </c>
      <c r="F1228" s="216">
        <v>0.35</v>
      </c>
      <c r="G1228" s="214">
        <v>12.99</v>
      </c>
      <c r="H1228" s="97">
        <v>3</v>
      </c>
      <c r="I1228" s="185">
        <f t="shared" si="38"/>
        <v>0</v>
      </c>
      <c r="J1228" s="185">
        <f t="shared" si="39"/>
        <v>0</v>
      </c>
    </row>
    <row r="1229" spans="1:10" s="65" customFormat="1" ht="12.75">
      <c r="A1229" t="s">
        <v>403</v>
      </c>
      <c r="B1229"/>
      <c r="C1229" s="52"/>
      <c r="D1229"/>
      <c r="E1229" s="214"/>
      <c r="F1229" s="207"/>
      <c r="G1229" s="214"/>
      <c r="H1229" s="97"/>
      <c r="I1229" s="185"/>
      <c r="J1229" s="185"/>
    </row>
    <row r="1230" spans="1:10" s="65" customFormat="1" ht="12.75">
      <c r="A1230"/>
      <c r="B1230" t="s">
        <v>959</v>
      </c>
      <c r="C1230" s="52"/>
      <c r="D1230" t="s">
        <v>960</v>
      </c>
      <c r="E1230" s="214">
        <v>19.99</v>
      </c>
      <c r="F1230" s="216">
        <v>0.35</v>
      </c>
      <c r="G1230" s="214">
        <v>12.99</v>
      </c>
      <c r="H1230" s="97">
        <v>3</v>
      </c>
      <c r="I1230" s="185">
        <f aca="true" t="shared" si="40" ref="I1230:I1236">C1230*E1230</f>
        <v>0</v>
      </c>
      <c r="J1230" s="185">
        <f aca="true" t="shared" si="41" ref="J1230:J1236">C1230*G1230</f>
        <v>0</v>
      </c>
    </row>
    <row r="1231" spans="1:10" s="65" customFormat="1" ht="12.75">
      <c r="A1231"/>
      <c r="B1231" t="s">
        <v>961</v>
      </c>
      <c r="C1231" s="52"/>
      <c r="D1231" t="s">
        <v>962</v>
      </c>
      <c r="E1231" s="214">
        <v>27.99</v>
      </c>
      <c r="F1231" s="216">
        <v>0.25</v>
      </c>
      <c r="G1231" s="214">
        <v>20.99</v>
      </c>
      <c r="H1231" s="97">
        <v>3</v>
      </c>
      <c r="I1231" s="185">
        <f t="shared" si="40"/>
        <v>0</v>
      </c>
      <c r="J1231" s="185">
        <f t="shared" si="41"/>
        <v>0</v>
      </c>
    </row>
    <row r="1232" spans="1:10" s="100" customFormat="1" ht="12.75">
      <c r="A1232"/>
      <c r="B1232" t="s">
        <v>963</v>
      </c>
      <c r="C1232" s="52"/>
      <c r="D1232" t="s">
        <v>964</v>
      </c>
      <c r="E1232" s="214">
        <v>34.99</v>
      </c>
      <c r="F1232" s="216">
        <v>0.25</v>
      </c>
      <c r="G1232" s="214">
        <v>26.24</v>
      </c>
      <c r="H1232" s="97">
        <v>3</v>
      </c>
      <c r="I1232" s="185">
        <f t="shared" si="40"/>
        <v>0</v>
      </c>
      <c r="J1232" s="185">
        <f t="shared" si="41"/>
        <v>0</v>
      </c>
    </row>
    <row r="1233" spans="1:10" s="100" customFormat="1" ht="12.75">
      <c r="A1233"/>
      <c r="B1233" t="s">
        <v>965</v>
      </c>
      <c r="C1233" s="52"/>
      <c r="D1233" t="s">
        <v>966</v>
      </c>
      <c r="E1233" s="214">
        <v>3.99</v>
      </c>
      <c r="F1233" s="216">
        <v>0.35</v>
      </c>
      <c r="G1233" s="214">
        <v>2.59</v>
      </c>
      <c r="H1233" s="97">
        <v>1</v>
      </c>
      <c r="I1233" s="185">
        <f t="shared" si="40"/>
        <v>0</v>
      </c>
      <c r="J1233" s="185">
        <f t="shared" si="41"/>
        <v>0</v>
      </c>
    </row>
    <row r="1234" spans="1:10" s="100" customFormat="1" ht="12.75">
      <c r="A1234"/>
      <c r="B1234" t="s">
        <v>967</v>
      </c>
      <c r="C1234" s="52"/>
      <c r="D1234" t="s">
        <v>968</v>
      </c>
      <c r="E1234" s="214">
        <v>3.99</v>
      </c>
      <c r="F1234" s="216">
        <v>0.35</v>
      </c>
      <c r="G1234" s="214">
        <v>2.59</v>
      </c>
      <c r="H1234" s="97">
        <v>1</v>
      </c>
      <c r="I1234" s="185">
        <f t="shared" si="40"/>
        <v>0</v>
      </c>
      <c r="J1234" s="185">
        <f t="shared" si="41"/>
        <v>0</v>
      </c>
    </row>
    <row r="1235" spans="1:10" s="67" customFormat="1" ht="12.75">
      <c r="A1235"/>
      <c r="B1235" t="s">
        <v>969</v>
      </c>
      <c r="C1235" s="52"/>
      <c r="D1235" t="s">
        <v>970</v>
      </c>
      <c r="E1235" s="214">
        <v>3.99</v>
      </c>
      <c r="F1235" s="216">
        <v>0.35</v>
      </c>
      <c r="G1235" s="214">
        <v>2.59</v>
      </c>
      <c r="H1235" s="97">
        <v>1</v>
      </c>
      <c r="I1235" s="185">
        <f t="shared" si="40"/>
        <v>0</v>
      </c>
      <c r="J1235" s="185">
        <f t="shared" si="41"/>
        <v>0</v>
      </c>
    </row>
    <row r="1236" spans="1:10" s="67" customFormat="1" ht="12.75">
      <c r="A1236"/>
      <c r="B1236" t="s">
        <v>971</v>
      </c>
      <c r="C1236" s="52"/>
      <c r="D1236" t="s">
        <v>972</v>
      </c>
      <c r="E1236" s="214">
        <v>4.75</v>
      </c>
      <c r="F1236" s="207" t="s">
        <v>40</v>
      </c>
      <c r="G1236" s="214">
        <v>4.75</v>
      </c>
      <c r="H1236" s="97">
        <v>1</v>
      </c>
      <c r="I1236" s="185">
        <f t="shared" si="40"/>
        <v>0</v>
      </c>
      <c r="J1236" s="185">
        <f t="shared" si="41"/>
        <v>0</v>
      </c>
    </row>
    <row r="1237" spans="1:10" s="65" customFormat="1" ht="12.75">
      <c r="A1237" t="s">
        <v>300</v>
      </c>
      <c r="B1237"/>
      <c r="C1237" s="52"/>
      <c r="D1237"/>
      <c r="E1237" s="214"/>
      <c r="F1237" s="207"/>
      <c r="G1237" s="214"/>
      <c r="H1237" s="97"/>
      <c r="I1237" s="185"/>
      <c r="J1237" s="185"/>
    </row>
    <row r="1238" spans="1:10" s="65" customFormat="1" ht="12.75">
      <c r="A1238"/>
      <c r="B1238" t="s">
        <v>973</v>
      </c>
      <c r="C1238" s="52"/>
      <c r="D1238" t="s">
        <v>974</v>
      </c>
      <c r="E1238" s="214">
        <v>3.99</v>
      </c>
      <c r="F1238" s="216">
        <v>0.35</v>
      </c>
      <c r="G1238" s="214">
        <v>2.59</v>
      </c>
      <c r="H1238" s="97">
        <v>1</v>
      </c>
      <c r="I1238" s="185">
        <f aca="true" t="shared" si="42" ref="I1238:I1248">C1238*E1238</f>
        <v>0</v>
      </c>
      <c r="J1238" s="185">
        <f aca="true" t="shared" si="43" ref="J1238:J1248">C1238*G1238</f>
        <v>0</v>
      </c>
    </row>
    <row r="1239" spans="1:10" s="65" customFormat="1" ht="12.75">
      <c r="A1239"/>
      <c r="B1239" t="s">
        <v>975</v>
      </c>
      <c r="C1239" s="52"/>
      <c r="D1239" t="s">
        <v>976</v>
      </c>
      <c r="E1239" s="214">
        <v>3.99</v>
      </c>
      <c r="F1239" s="216">
        <v>0.35</v>
      </c>
      <c r="G1239" s="214">
        <v>2.59</v>
      </c>
      <c r="H1239" s="97">
        <v>1</v>
      </c>
      <c r="I1239" s="185">
        <f t="shared" si="42"/>
        <v>0</v>
      </c>
      <c r="J1239" s="185">
        <f t="shared" si="43"/>
        <v>0</v>
      </c>
    </row>
    <row r="1240" spans="1:10" s="65" customFormat="1" ht="12.75">
      <c r="A1240"/>
      <c r="B1240" t="s">
        <v>977</v>
      </c>
      <c r="C1240" s="52"/>
      <c r="D1240" t="s">
        <v>978</v>
      </c>
      <c r="E1240" s="214">
        <v>3.99</v>
      </c>
      <c r="F1240" s="216">
        <v>0.35</v>
      </c>
      <c r="G1240" s="214">
        <v>2.59</v>
      </c>
      <c r="H1240" s="97">
        <v>1</v>
      </c>
      <c r="I1240" s="185">
        <f t="shared" si="42"/>
        <v>0</v>
      </c>
      <c r="J1240" s="185">
        <f t="shared" si="43"/>
        <v>0</v>
      </c>
    </row>
    <row r="1241" spans="1:10" s="65" customFormat="1" ht="12.75">
      <c r="A1241"/>
      <c r="B1241" t="s">
        <v>979</v>
      </c>
      <c r="C1241" s="52"/>
      <c r="D1241" t="s">
        <v>980</v>
      </c>
      <c r="E1241" s="214">
        <v>4.75</v>
      </c>
      <c r="F1241" s="207" t="s">
        <v>40</v>
      </c>
      <c r="G1241" s="214">
        <v>4.75</v>
      </c>
      <c r="H1241" s="97">
        <v>1</v>
      </c>
      <c r="I1241" s="185">
        <f t="shared" si="42"/>
        <v>0</v>
      </c>
      <c r="J1241" s="185">
        <f t="shared" si="43"/>
        <v>0</v>
      </c>
    </row>
    <row r="1242" spans="1:10" s="65" customFormat="1" ht="12.75">
      <c r="A1242"/>
      <c r="B1242" t="s">
        <v>981</v>
      </c>
      <c r="C1242" s="52"/>
      <c r="D1242" t="s">
        <v>982</v>
      </c>
      <c r="E1242" s="214">
        <v>3.99</v>
      </c>
      <c r="F1242" s="216">
        <v>0.35</v>
      </c>
      <c r="G1242" s="214">
        <v>2.59</v>
      </c>
      <c r="H1242" s="97">
        <v>1</v>
      </c>
      <c r="I1242" s="185">
        <f t="shared" si="42"/>
        <v>0</v>
      </c>
      <c r="J1242" s="185">
        <f t="shared" si="43"/>
        <v>0</v>
      </c>
    </row>
    <row r="1243" spans="1:10" s="65" customFormat="1" ht="12.75">
      <c r="A1243"/>
      <c r="B1243" t="s">
        <v>983</v>
      </c>
      <c r="C1243" s="52"/>
      <c r="D1243" t="s">
        <v>984</v>
      </c>
      <c r="E1243" s="214">
        <v>3.99</v>
      </c>
      <c r="F1243" s="216">
        <v>0.35</v>
      </c>
      <c r="G1243" s="214">
        <v>2.59</v>
      </c>
      <c r="H1243" s="97">
        <v>1</v>
      </c>
      <c r="I1243" s="185">
        <f t="shared" si="42"/>
        <v>0</v>
      </c>
      <c r="J1243" s="185">
        <f t="shared" si="43"/>
        <v>0</v>
      </c>
    </row>
    <row r="1244" spans="1:10" s="65" customFormat="1" ht="12.75">
      <c r="A1244"/>
      <c r="B1244" t="s">
        <v>985</v>
      </c>
      <c r="C1244" s="52"/>
      <c r="D1244" t="s">
        <v>986</v>
      </c>
      <c r="E1244" s="214">
        <v>3.99</v>
      </c>
      <c r="F1244" s="216">
        <v>0.35</v>
      </c>
      <c r="G1244" s="214">
        <v>2.59</v>
      </c>
      <c r="H1244" s="97">
        <v>1</v>
      </c>
      <c r="I1244" s="185">
        <f t="shared" si="42"/>
        <v>0</v>
      </c>
      <c r="J1244" s="185">
        <f t="shared" si="43"/>
        <v>0</v>
      </c>
    </row>
    <row r="1245" spans="1:10" s="65" customFormat="1" ht="12.75">
      <c r="A1245"/>
      <c r="B1245" t="s">
        <v>987</v>
      </c>
      <c r="C1245" s="52"/>
      <c r="D1245" t="s">
        <v>988</v>
      </c>
      <c r="E1245" s="214">
        <v>4.75</v>
      </c>
      <c r="F1245" s="207" t="s">
        <v>40</v>
      </c>
      <c r="G1245" s="214">
        <v>4.75</v>
      </c>
      <c r="H1245" s="97">
        <v>1</v>
      </c>
      <c r="I1245" s="185">
        <f t="shared" si="42"/>
        <v>0</v>
      </c>
      <c r="J1245" s="185">
        <f t="shared" si="43"/>
        <v>0</v>
      </c>
    </row>
    <row r="1246" spans="1:10" ht="12.75">
      <c r="A1246"/>
      <c r="B1246" t="s">
        <v>989</v>
      </c>
      <c r="C1246" s="52"/>
      <c r="D1246" t="s">
        <v>990</v>
      </c>
      <c r="E1246" s="214">
        <v>3.99</v>
      </c>
      <c r="F1246" s="216">
        <v>0.25</v>
      </c>
      <c r="G1246" s="214">
        <v>2.99</v>
      </c>
      <c r="H1246" s="97">
        <v>1</v>
      </c>
      <c r="I1246" s="185">
        <f t="shared" si="42"/>
        <v>0</v>
      </c>
      <c r="J1246" s="185">
        <f t="shared" si="43"/>
        <v>0</v>
      </c>
    </row>
    <row r="1247" spans="1:10" s="67" customFormat="1" ht="12.75">
      <c r="A1247"/>
      <c r="B1247" t="s">
        <v>991</v>
      </c>
      <c r="C1247" s="52"/>
      <c r="D1247" t="s">
        <v>992</v>
      </c>
      <c r="E1247" s="214">
        <v>3.99</v>
      </c>
      <c r="F1247" s="216">
        <v>0.25</v>
      </c>
      <c r="G1247" s="214">
        <v>2.99</v>
      </c>
      <c r="H1247" s="97">
        <v>1</v>
      </c>
      <c r="I1247" s="185">
        <f t="shared" si="42"/>
        <v>0</v>
      </c>
      <c r="J1247" s="185">
        <f t="shared" si="43"/>
        <v>0</v>
      </c>
    </row>
    <row r="1248" spans="1:10" s="67" customFormat="1" ht="12.75">
      <c r="A1248"/>
      <c r="B1248" t="s">
        <v>993</v>
      </c>
      <c r="C1248" s="52"/>
      <c r="D1248" t="s">
        <v>994</v>
      </c>
      <c r="E1248" s="214">
        <v>3.99</v>
      </c>
      <c r="F1248" s="216">
        <v>0.25</v>
      </c>
      <c r="G1248" s="214">
        <v>2.99</v>
      </c>
      <c r="H1248" s="97">
        <v>1</v>
      </c>
      <c r="I1248" s="185">
        <f t="shared" si="42"/>
        <v>0</v>
      </c>
      <c r="J1248" s="185">
        <f t="shared" si="43"/>
        <v>0</v>
      </c>
    </row>
    <row r="1249" spans="1:10" s="67" customFormat="1" ht="12.75">
      <c r="A1249" t="s">
        <v>322</v>
      </c>
      <c r="B1249"/>
      <c r="C1249" s="52"/>
      <c r="D1249"/>
      <c r="E1249" s="214"/>
      <c r="F1249" s="207"/>
      <c r="G1249" s="214"/>
      <c r="H1249" s="97"/>
      <c r="I1249" s="185"/>
      <c r="J1249" s="185"/>
    </row>
    <row r="1250" spans="1:10" s="67" customFormat="1" ht="12.75">
      <c r="A1250"/>
      <c r="B1250" t="s">
        <v>995</v>
      </c>
      <c r="C1250" s="52"/>
      <c r="D1250" t="s">
        <v>996</v>
      </c>
      <c r="E1250" s="214">
        <v>4.99</v>
      </c>
      <c r="F1250" s="216">
        <v>0.35</v>
      </c>
      <c r="G1250" s="214">
        <v>3.24</v>
      </c>
      <c r="H1250" s="97">
        <v>1</v>
      </c>
      <c r="I1250" s="185">
        <f aca="true" t="shared" si="44" ref="I1250:I1256">C1250*E1250</f>
        <v>0</v>
      </c>
      <c r="J1250" s="185">
        <f aca="true" t="shared" si="45" ref="J1250:J1256">C1250*G1250</f>
        <v>0</v>
      </c>
    </row>
    <row r="1251" spans="1:10" s="67" customFormat="1" ht="12.75">
      <c r="A1251"/>
      <c r="B1251" t="s">
        <v>997</v>
      </c>
      <c r="C1251" s="52"/>
      <c r="D1251" t="s">
        <v>998</v>
      </c>
      <c r="E1251" s="214">
        <v>4.99</v>
      </c>
      <c r="F1251" s="216">
        <v>0.35</v>
      </c>
      <c r="G1251" s="214">
        <v>3.24</v>
      </c>
      <c r="H1251" s="97">
        <v>1</v>
      </c>
      <c r="I1251" s="185">
        <f t="shared" si="44"/>
        <v>0</v>
      </c>
      <c r="J1251" s="185">
        <f t="shared" si="45"/>
        <v>0</v>
      </c>
    </row>
    <row r="1252" spans="1:10" s="67" customFormat="1" ht="12.75">
      <c r="A1252"/>
      <c r="B1252" t="s">
        <v>999</v>
      </c>
      <c r="C1252" s="52"/>
      <c r="D1252" t="s">
        <v>1000</v>
      </c>
      <c r="E1252" s="214">
        <v>4.75</v>
      </c>
      <c r="F1252" s="207" t="s">
        <v>40</v>
      </c>
      <c r="G1252" s="214">
        <v>4.75</v>
      </c>
      <c r="H1252" s="97">
        <v>1</v>
      </c>
      <c r="I1252" s="185">
        <f t="shared" si="44"/>
        <v>0</v>
      </c>
      <c r="J1252" s="185">
        <f t="shared" si="45"/>
        <v>0</v>
      </c>
    </row>
    <row r="1253" spans="1:10" s="67" customFormat="1" ht="12.75">
      <c r="A1253"/>
      <c r="B1253" t="s">
        <v>1001</v>
      </c>
      <c r="C1253" s="52"/>
      <c r="D1253" t="s">
        <v>1002</v>
      </c>
      <c r="E1253" s="214">
        <v>3.99</v>
      </c>
      <c r="F1253" s="216">
        <v>0.35</v>
      </c>
      <c r="G1253" s="214">
        <v>2.59</v>
      </c>
      <c r="H1253" s="97">
        <v>1</v>
      </c>
      <c r="I1253" s="185">
        <f t="shared" si="44"/>
        <v>0</v>
      </c>
      <c r="J1253" s="185">
        <f t="shared" si="45"/>
        <v>0</v>
      </c>
    </row>
    <row r="1254" spans="1:10" s="67" customFormat="1" ht="12.75">
      <c r="A1254"/>
      <c r="B1254" t="s">
        <v>1003</v>
      </c>
      <c r="C1254" s="52"/>
      <c r="D1254" t="s">
        <v>1004</v>
      </c>
      <c r="E1254" s="214">
        <v>3.99</v>
      </c>
      <c r="F1254" s="216">
        <v>0.35</v>
      </c>
      <c r="G1254" s="214">
        <v>2.59</v>
      </c>
      <c r="H1254" s="97">
        <v>1</v>
      </c>
      <c r="I1254" s="185">
        <f t="shared" si="44"/>
        <v>0</v>
      </c>
      <c r="J1254" s="185">
        <f t="shared" si="45"/>
        <v>0</v>
      </c>
    </row>
    <row r="1255" spans="1:10" s="67" customFormat="1" ht="12.75">
      <c r="A1255"/>
      <c r="B1255" t="s">
        <v>1005</v>
      </c>
      <c r="C1255" s="52"/>
      <c r="D1255" t="s">
        <v>1006</v>
      </c>
      <c r="E1255" s="214">
        <v>3.99</v>
      </c>
      <c r="F1255" s="216">
        <v>0.35</v>
      </c>
      <c r="G1255" s="214">
        <v>2.59</v>
      </c>
      <c r="H1255" s="97">
        <v>1</v>
      </c>
      <c r="I1255" s="185">
        <f t="shared" si="44"/>
        <v>0</v>
      </c>
      <c r="J1255" s="185">
        <f t="shared" si="45"/>
        <v>0</v>
      </c>
    </row>
    <row r="1256" spans="1:10" s="67" customFormat="1" ht="12.75">
      <c r="A1256"/>
      <c r="B1256" t="s">
        <v>1007</v>
      </c>
      <c r="C1256" s="52"/>
      <c r="D1256" t="s">
        <v>1008</v>
      </c>
      <c r="E1256" s="214">
        <v>4.75</v>
      </c>
      <c r="F1256" s="207" t="s">
        <v>40</v>
      </c>
      <c r="G1256" s="214">
        <v>4.75</v>
      </c>
      <c r="H1256" s="97">
        <v>1</v>
      </c>
      <c r="I1256" s="185">
        <f t="shared" si="44"/>
        <v>0</v>
      </c>
      <c r="J1256" s="185">
        <f t="shared" si="45"/>
        <v>0</v>
      </c>
    </row>
    <row r="1257" spans="1:10" s="67" customFormat="1" ht="12.75">
      <c r="A1257" t="s">
        <v>301</v>
      </c>
      <c r="B1257"/>
      <c r="C1257" s="52"/>
      <c r="D1257"/>
      <c r="E1257" s="214"/>
      <c r="F1257" s="207"/>
      <c r="G1257" s="214"/>
      <c r="H1257" s="97"/>
      <c r="I1257" s="185"/>
      <c r="J1257" s="185"/>
    </row>
    <row r="1258" spans="1:10" s="67" customFormat="1" ht="12.75">
      <c r="A1258"/>
      <c r="B1258" t="s">
        <v>1009</v>
      </c>
      <c r="C1258" s="52"/>
      <c r="D1258" t="s">
        <v>1010</v>
      </c>
      <c r="E1258" s="214">
        <v>3.99</v>
      </c>
      <c r="F1258" s="216">
        <v>0.3</v>
      </c>
      <c r="G1258" s="214">
        <v>2.79</v>
      </c>
      <c r="H1258" s="97">
        <v>1</v>
      </c>
      <c r="I1258" s="185">
        <f aca="true" t="shared" si="46" ref="I1258:I1264">C1258*E1258</f>
        <v>0</v>
      </c>
      <c r="J1258" s="185">
        <f aca="true" t="shared" si="47" ref="J1258:J1264">C1258*G1258</f>
        <v>0</v>
      </c>
    </row>
    <row r="1259" spans="1:10" ht="12.75">
      <c r="A1259"/>
      <c r="B1259" t="s">
        <v>1011</v>
      </c>
      <c r="C1259" s="52"/>
      <c r="D1259" t="s">
        <v>1012</v>
      </c>
      <c r="E1259" s="214">
        <v>3.99</v>
      </c>
      <c r="F1259" s="216">
        <v>0.3</v>
      </c>
      <c r="G1259" s="214">
        <v>2.79</v>
      </c>
      <c r="H1259" s="97">
        <v>1</v>
      </c>
      <c r="I1259" s="185">
        <f t="shared" si="46"/>
        <v>0</v>
      </c>
      <c r="J1259" s="185">
        <f t="shared" si="47"/>
        <v>0</v>
      </c>
    </row>
    <row r="1260" spans="1:10" s="67" customFormat="1" ht="12.75">
      <c r="A1260"/>
      <c r="B1260" t="s">
        <v>1013</v>
      </c>
      <c r="C1260" s="52"/>
      <c r="D1260" t="s">
        <v>1014</v>
      </c>
      <c r="E1260" s="214">
        <v>5.99</v>
      </c>
      <c r="F1260" s="216">
        <v>0.3</v>
      </c>
      <c r="G1260" s="214">
        <v>4.19</v>
      </c>
      <c r="H1260" s="97">
        <v>2</v>
      </c>
      <c r="I1260" s="185">
        <f t="shared" si="46"/>
        <v>0</v>
      </c>
      <c r="J1260" s="185">
        <f t="shared" si="47"/>
        <v>0</v>
      </c>
    </row>
    <row r="1261" spans="1:10" s="67" customFormat="1" ht="12.75">
      <c r="A1261"/>
      <c r="B1261" t="s">
        <v>1015</v>
      </c>
      <c r="C1261" s="52"/>
      <c r="D1261" t="s">
        <v>1016</v>
      </c>
      <c r="E1261" s="214">
        <v>3.99</v>
      </c>
      <c r="F1261" s="216">
        <v>0.3</v>
      </c>
      <c r="G1261" s="214">
        <v>2.79</v>
      </c>
      <c r="H1261" s="97">
        <v>1</v>
      </c>
      <c r="I1261" s="185">
        <f t="shared" si="46"/>
        <v>0</v>
      </c>
      <c r="J1261" s="185">
        <f t="shared" si="47"/>
        <v>0</v>
      </c>
    </row>
    <row r="1262" spans="1:10" s="67" customFormat="1" ht="12.75">
      <c r="A1262"/>
      <c r="B1262" t="s">
        <v>1017</v>
      </c>
      <c r="C1262" s="52"/>
      <c r="D1262" t="s">
        <v>1018</v>
      </c>
      <c r="E1262" s="214">
        <v>3.99</v>
      </c>
      <c r="F1262" s="216">
        <v>0.3</v>
      </c>
      <c r="G1262" s="214">
        <v>2.79</v>
      </c>
      <c r="H1262" s="97">
        <v>1</v>
      </c>
      <c r="I1262" s="185">
        <f t="shared" si="46"/>
        <v>0</v>
      </c>
      <c r="J1262" s="185">
        <f t="shared" si="47"/>
        <v>0</v>
      </c>
    </row>
    <row r="1263" spans="1:10" s="67" customFormat="1" ht="12.75">
      <c r="A1263"/>
      <c r="B1263" t="s">
        <v>1019</v>
      </c>
      <c r="C1263" s="52"/>
      <c r="D1263" t="s">
        <v>1020</v>
      </c>
      <c r="E1263" s="214">
        <v>3.99</v>
      </c>
      <c r="F1263" s="216">
        <v>0.3</v>
      </c>
      <c r="G1263" s="214">
        <v>2.79</v>
      </c>
      <c r="H1263" s="97">
        <v>1</v>
      </c>
      <c r="I1263" s="185">
        <f t="shared" si="46"/>
        <v>0</v>
      </c>
      <c r="J1263" s="185">
        <f t="shared" si="47"/>
        <v>0</v>
      </c>
    </row>
    <row r="1264" spans="1:10" s="67" customFormat="1" ht="12.75">
      <c r="A1264" s="65"/>
      <c r="B1264" s="65" t="s">
        <v>1021</v>
      </c>
      <c r="C1264" s="88"/>
      <c r="D1264" s="65" t="s">
        <v>1022</v>
      </c>
      <c r="E1264" s="190">
        <v>3.5</v>
      </c>
      <c r="F1264" s="218">
        <v>0.45</v>
      </c>
      <c r="G1264" s="190">
        <v>1.92</v>
      </c>
      <c r="H1264" s="96">
        <v>1</v>
      </c>
      <c r="I1264" s="190">
        <f t="shared" si="46"/>
        <v>0</v>
      </c>
      <c r="J1264" s="190">
        <f t="shared" si="47"/>
        <v>0</v>
      </c>
    </row>
    <row r="1265" spans="1:10" ht="12.75">
      <c r="A1265" t="s">
        <v>302</v>
      </c>
      <c r="B1265"/>
      <c r="C1265" s="52"/>
      <c r="D1265"/>
      <c r="E1265" s="214"/>
      <c r="F1265" s="207"/>
      <c r="G1265" s="214"/>
      <c r="H1265" s="97"/>
      <c r="I1265" s="185"/>
      <c r="J1265" s="185"/>
    </row>
    <row r="1266" spans="1:10" s="100" customFormat="1" ht="12.75">
      <c r="A1266"/>
      <c r="B1266" t="s">
        <v>1023</v>
      </c>
      <c r="C1266" s="52"/>
      <c r="D1266" t="s">
        <v>1024</v>
      </c>
      <c r="E1266" s="214">
        <v>3.5</v>
      </c>
      <c r="F1266" s="216">
        <v>0.3</v>
      </c>
      <c r="G1266" s="214">
        <v>2.45</v>
      </c>
      <c r="H1266" s="97">
        <v>1</v>
      </c>
      <c r="I1266" s="185">
        <f aca="true" t="shared" si="48" ref="I1266:I1273">C1266*E1266</f>
        <v>0</v>
      </c>
      <c r="J1266" s="185">
        <f aca="true" t="shared" si="49" ref="J1266:J1273">C1266*G1266</f>
        <v>0</v>
      </c>
    </row>
    <row r="1267" spans="2:11" ht="12.75">
      <c r="B1267" t="s">
        <v>1025</v>
      </c>
      <c r="C1267" s="52"/>
      <c r="D1267" t="s">
        <v>1026</v>
      </c>
      <c r="E1267" s="214">
        <v>18.99</v>
      </c>
      <c r="F1267" s="216">
        <v>0.3</v>
      </c>
      <c r="G1267" s="214">
        <v>13.29</v>
      </c>
      <c r="H1267" s="97">
        <v>3</v>
      </c>
      <c r="I1267" s="185">
        <f t="shared" si="48"/>
        <v>0</v>
      </c>
      <c r="J1267" s="185">
        <f t="shared" si="49"/>
        <v>0</v>
      </c>
      <c r="K1267" s="2"/>
    </row>
    <row r="1268" spans="1:10" ht="12.75">
      <c r="A1268"/>
      <c r="B1268" t="s">
        <v>1027</v>
      </c>
      <c r="C1268" s="52"/>
      <c r="D1268" t="s">
        <v>1028</v>
      </c>
      <c r="E1268" s="214">
        <v>3.99</v>
      </c>
      <c r="F1268" s="216">
        <v>0.3</v>
      </c>
      <c r="G1268" s="214">
        <v>2.79</v>
      </c>
      <c r="H1268" s="97">
        <v>1</v>
      </c>
      <c r="I1268" s="185">
        <f t="shared" si="48"/>
        <v>0</v>
      </c>
      <c r="J1268" s="185">
        <f t="shared" si="49"/>
        <v>0</v>
      </c>
    </row>
    <row r="1269" spans="1:12" s="67" customFormat="1" ht="12.75">
      <c r="A1269"/>
      <c r="B1269" t="s">
        <v>1029</v>
      </c>
      <c r="C1269" s="52"/>
      <c r="D1269" t="s">
        <v>1030</v>
      </c>
      <c r="E1269" s="214">
        <v>3.99</v>
      </c>
      <c r="F1269" s="216">
        <v>0.3</v>
      </c>
      <c r="G1269" s="214">
        <v>2.79</v>
      </c>
      <c r="H1269" s="97">
        <v>1</v>
      </c>
      <c r="I1269" s="185">
        <f t="shared" si="48"/>
        <v>0</v>
      </c>
      <c r="J1269" s="185">
        <f t="shared" si="49"/>
        <v>0</v>
      </c>
      <c r="L1269" s="130"/>
    </row>
    <row r="1270" spans="1:10" s="65" customFormat="1" ht="12.75">
      <c r="A1270"/>
      <c r="B1270" t="s">
        <v>1031</v>
      </c>
      <c r="C1270" s="52"/>
      <c r="D1270" t="s">
        <v>1032</v>
      </c>
      <c r="E1270" s="214">
        <v>3.99</v>
      </c>
      <c r="F1270" s="216">
        <v>0.3</v>
      </c>
      <c r="G1270" s="214">
        <v>2.79</v>
      </c>
      <c r="H1270" s="97">
        <v>1</v>
      </c>
      <c r="I1270" s="185">
        <f t="shared" si="48"/>
        <v>0</v>
      </c>
      <c r="J1270" s="185">
        <f t="shared" si="49"/>
        <v>0</v>
      </c>
    </row>
    <row r="1271" spans="1:10" s="65" customFormat="1" ht="12.75">
      <c r="A1271"/>
      <c r="B1271" t="s">
        <v>1033</v>
      </c>
      <c r="C1271" s="52"/>
      <c r="D1271" t="s">
        <v>1034</v>
      </c>
      <c r="E1271" s="214">
        <v>3.99</v>
      </c>
      <c r="F1271" s="216">
        <v>0.3</v>
      </c>
      <c r="G1271" s="214">
        <v>2.79</v>
      </c>
      <c r="H1271" s="97">
        <v>1</v>
      </c>
      <c r="I1271" s="185">
        <f t="shared" si="48"/>
        <v>0</v>
      </c>
      <c r="J1271" s="185">
        <f t="shared" si="49"/>
        <v>0</v>
      </c>
    </row>
    <row r="1272" spans="1:10" s="65" customFormat="1" ht="12.75">
      <c r="A1272"/>
      <c r="B1272" t="s">
        <v>1035</v>
      </c>
      <c r="C1272" s="52"/>
      <c r="D1272" t="s">
        <v>1036</v>
      </c>
      <c r="E1272" s="214">
        <v>3.99</v>
      </c>
      <c r="F1272" s="216">
        <v>0.3</v>
      </c>
      <c r="G1272" s="214">
        <v>2.79</v>
      </c>
      <c r="H1272" s="97">
        <v>1</v>
      </c>
      <c r="I1272" s="185">
        <f t="shared" si="48"/>
        <v>0</v>
      </c>
      <c r="J1272" s="185">
        <f t="shared" si="49"/>
        <v>0</v>
      </c>
    </row>
    <row r="1273" spans="1:10" s="65" customFormat="1" ht="12.75">
      <c r="A1273"/>
      <c r="B1273" t="s">
        <v>1037</v>
      </c>
      <c r="C1273" s="52"/>
      <c r="D1273" t="s">
        <v>1038</v>
      </c>
      <c r="E1273" s="214">
        <v>3.99</v>
      </c>
      <c r="F1273" s="216">
        <v>0.3</v>
      </c>
      <c r="G1273" s="214">
        <v>2.79</v>
      </c>
      <c r="H1273" s="97">
        <v>1</v>
      </c>
      <c r="I1273" s="185">
        <f t="shared" si="48"/>
        <v>0</v>
      </c>
      <c r="J1273" s="185">
        <f t="shared" si="49"/>
        <v>0</v>
      </c>
    </row>
    <row r="1274" spans="1:10" s="65" customFormat="1" ht="12.75">
      <c r="A1274" t="s">
        <v>1039</v>
      </c>
      <c r="B1274"/>
      <c r="C1274" s="52"/>
      <c r="D1274"/>
      <c r="E1274" s="214"/>
      <c r="F1274" s="207"/>
      <c r="G1274" s="214"/>
      <c r="H1274" s="97"/>
      <c r="I1274" s="185"/>
      <c r="J1274" s="185"/>
    </row>
    <row r="1275" spans="2:10" s="65" customFormat="1" ht="12.75">
      <c r="B1275" s="65" t="s">
        <v>1040</v>
      </c>
      <c r="C1275" s="88"/>
      <c r="D1275" s="65" t="s">
        <v>1041</v>
      </c>
      <c r="E1275" s="190">
        <v>3.99</v>
      </c>
      <c r="F1275" s="218">
        <v>0.45</v>
      </c>
      <c r="G1275" s="190">
        <v>2.19</v>
      </c>
      <c r="H1275" s="96">
        <v>1</v>
      </c>
      <c r="I1275" s="190">
        <f aca="true" t="shared" si="50" ref="I1275:I1282">C1275*E1275</f>
        <v>0</v>
      </c>
      <c r="J1275" s="190">
        <f aca="true" t="shared" si="51" ref="J1275:J1282">C1275*G1275</f>
        <v>0</v>
      </c>
    </row>
    <row r="1276" spans="2:11" ht="12.75">
      <c r="B1276" t="s">
        <v>1042</v>
      </c>
      <c r="C1276" s="52"/>
      <c r="D1276" t="s">
        <v>1043</v>
      </c>
      <c r="E1276" s="214">
        <v>6</v>
      </c>
      <c r="F1276" s="207" t="s">
        <v>40</v>
      </c>
      <c r="G1276" s="214">
        <v>6</v>
      </c>
      <c r="H1276" s="97">
        <v>1</v>
      </c>
      <c r="I1276" s="185">
        <f t="shared" si="50"/>
        <v>0</v>
      </c>
      <c r="J1276" s="185">
        <f t="shared" si="51"/>
        <v>0</v>
      </c>
      <c r="K1276" s="2"/>
    </row>
    <row r="1277" spans="2:10" s="65" customFormat="1" ht="12.75">
      <c r="B1277" s="65" t="s">
        <v>1044</v>
      </c>
      <c r="C1277" s="88"/>
      <c r="D1277" s="65" t="s">
        <v>1045</v>
      </c>
      <c r="E1277" s="190">
        <v>3.99</v>
      </c>
      <c r="F1277" s="218">
        <v>0.45</v>
      </c>
      <c r="G1277" s="190">
        <v>2.19</v>
      </c>
      <c r="H1277" s="96">
        <v>1</v>
      </c>
      <c r="I1277" s="190">
        <f t="shared" si="50"/>
        <v>0</v>
      </c>
      <c r="J1277" s="190">
        <f t="shared" si="51"/>
        <v>0</v>
      </c>
    </row>
    <row r="1278" spans="1:10" s="65" customFormat="1" ht="12.75">
      <c r="A1278"/>
      <c r="B1278" t="s">
        <v>1046</v>
      </c>
      <c r="C1278" s="52"/>
      <c r="D1278" t="s">
        <v>1047</v>
      </c>
      <c r="E1278" s="214">
        <v>3.99</v>
      </c>
      <c r="F1278" s="216">
        <v>0.3</v>
      </c>
      <c r="G1278" s="214">
        <v>2.79</v>
      </c>
      <c r="H1278" s="97">
        <v>1</v>
      </c>
      <c r="I1278" s="185">
        <f t="shared" si="50"/>
        <v>0</v>
      </c>
      <c r="J1278" s="185">
        <f t="shared" si="51"/>
        <v>0</v>
      </c>
    </row>
    <row r="1279" spans="1:10" s="65" customFormat="1" ht="12.75">
      <c r="A1279"/>
      <c r="B1279" t="s">
        <v>1048</v>
      </c>
      <c r="C1279" s="52"/>
      <c r="D1279" t="s">
        <v>1049</v>
      </c>
      <c r="E1279" s="214">
        <v>3.99</v>
      </c>
      <c r="F1279" s="216">
        <v>0.3</v>
      </c>
      <c r="G1279" s="214">
        <v>2.79</v>
      </c>
      <c r="H1279" s="97">
        <v>1</v>
      </c>
      <c r="I1279" s="185">
        <f t="shared" si="50"/>
        <v>0</v>
      </c>
      <c r="J1279" s="185">
        <f t="shared" si="51"/>
        <v>0</v>
      </c>
    </row>
    <row r="1280" spans="1:10" s="67" customFormat="1" ht="12.75">
      <c r="A1280"/>
      <c r="B1280" t="s">
        <v>1050</v>
      </c>
      <c r="C1280" s="52"/>
      <c r="D1280" t="s">
        <v>1051</v>
      </c>
      <c r="E1280" s="214">
        <v>15.99</v>
      </c>
      <c r="F1280" s="216">
        <v>0.35</v>
      </c>
      <c r="G1280" s="214">
        <v>10.39</v>
      </c>
      <c r="H1280" s="97">
        <v>3</v>
      </c>
      <c r="I1280" s="185">
        <f t="shared" si="50"/>
        <v>0</v>
      </c>
      <c r="J1280" s="185">
        <f t="shared" si="51"/>
        <v>0</v>
      </c>
    </row>
    <row r="1281" spans="1:10" ht="12.75">
      <c r="A1281"/>
      <c r="B1281" t="s">
        <v>1052</v>
      </c>
      <c r="C1281" s="52"/>
      <c r="D1281" t="s">
        <v>1053</v>
      </c>
      <c r="E1281" s="214">
        <v>2.99</v>
      </c>
      <c r="F1281" s="216">
        <v>0.35</v>
      </c>
      <c r="G1281" s="214">
        <v>1.94</v>
      </c>
      <c r="H1281" s="97">
        <v>1</v>
      </c>
      <c r="I1281" s="185">
        <f t="shared" si="50"/>
        <v>0</v>
      </c>
      <c r="J1281" s="185">
        <f t="shared" si="51"/>
        <v>0</v>
      </c>
    </row>
    <row r="1282" spans="1:10" s="67" customFormat="1" ht="12.75">
      <c r="A1282"/>
      <c r="B1282" t="s">
        <v>1054</v>
      </c>
      <c r="C1282" s="52"/>
      <c r="D1282" t="s">
        <v>1055</v>
      </c>
      <c r="E1282" s="214">
        <v>2.99</v>
      </c>
      <c r="F1282" s="216">
        <v>0.35</v>
      </c>
      <c r="G1282" s="214">
        <v>1.94</v>
      </c>
      <c r="H1282" s="97">
        <v>1</v>
      </c>
      <c r="I1282" s="185">
        <f t="shared" si="50"/>
        <v>0</v>
      </c>
      <c r="J1282" s="185">
        <f t="shared" si="51"/>
        <v>0</v>
      </c>
    </row>
    <row r="1283" spans="1:10" s="67" customFormat="1" ht="12.75">
      <c r="A1283" t="s">
        <v>323</v>
      </c>
      <c r="B1283"/>
      <c r="C1283" s="52"/>
      <c r="D1283"/>
      <c r="E1283" s="214"/>
      <c r="F1283" s="207"/>
      <c r="G1283" s="214"/>
      <c r="H1283" s="97"/>
      <c r="I1283" s="185"/>
      <c r="J1283" s="185"/>
    </row>
    <row r="1284" spans="1:10" s="140" customFormat="1" ht="12.75">
      <c r="A1284"/>
      <c r="B1284" t="s">
        <v>1056</v>
      </c>
      <c r="C1284" s="52"/>
      <c r="D1284" t="s">
        <v>1057</v>
      </c>
      <c r="E1284" s="214">
        <v>2.99</v>
      </c>
      <c r="F1284" s="216">
        <v>0.35</v>
      </c>
      <c r="G1284" s="214">
        <v>1.94</v>
      </c>
      <c r="H1284" s="97">
        <v>1</v>
      </c>
      <c r="I1284" s="185">
        <f>C1284*E1284</f>
        <v>0</v>
      </c>
      <c r="J1284" s="185">
        <f>C1284*G1284</f>
        <v>0</v>
      </c>
    </row>
    <row r="1285" spans="1:10" s="140" customFormat="1" ht="12.75">
      <c r="A1285"/>
      <c r="B1285" t="s">
        <v>1058</v>
      </c>
      <c r="C1285" s="52"/>
      <c r="D1285" t="s">
        <v>1059</v>
      </c>
      <c r="E1285" s="214">
        <v>4.99</v>
      </c>
      <c r="F1285" s="216">
        <v>0.35</v>
      </c>
      <c r="G1285" s="214">
        <v>3.24</v>
      </c>
      <c r="H1285" s="97">
        <v>1</v>
      </c>
      <c r="I1285" s="185">
        <f>C1285*E1285</f>
        <v>0</v>
      </c>
      <c r="J1285" s="185">
        <f>C1285*G1285</f>
        <v>0</v>
      </c>
    </row>
    <row r="1286" spans="1:10" s="65" customFormat="1" ht="12.75">
      <c r="A1286"/>
      <c r="B1286" s="44" t="s">
        <v>404</v>
      </c>
      <c r="C1286" s="51"/>
      <c r="D1286" s="44"/>
      <c r="E1286" s="50"/>
      <c r="F1286" s="154"/>
      <c r="G1286" s="50"/>
      <c r="H1286" s="95"/>
      <c r="I1286" s="184"/>
      <c r="J1286" s="184"/>
    </row>
    <row r="1287" spans="1:10" s="65" customFormat="1" ht="12.75">
      <c r="A1287"/>
      <c r="B1287" t="s">
        <v>1060</v>
      </c>
      <c r="C1287" s="52"/>
      <c r="D1287" t="s">
        <v>1061</v>
      </c>
      <c r="E1287" s="214">
        <v>3.99</v>
      </c>
      <c r="F1287" s="216">
        <v>0.3</v>
      </c>
      <c r="G1287" s="214">
        <v>2.79</v>
      </c>
      <c r="H1287" s="97">
        <v>1</v>
      </c>
      <c r="I1287" s="185">
        <f aca="true" t="shared" si="52" ref="I1287:I1296">C1287*E1287</f>
        <v>0</v>
      </c>
      <c r="J1287" s="185">
        <f aca="true" t="shared" si="53" ref="J1287:J1296">C1287*G1287</f>
        <v>0</v>
      </c>
    </row>
    <row r="1288" spans="1:10" s="65" customFormat="1" ht="12.75">
      <c r="A1288"/>
      <c r="B1288" t="s">
        <v>1062</v>
      </c>
      <c r="C1288" s="52"/>
      <c r="D1288" t="s">
        <v>1063</v>
      </c>
      <c r="E1288" s="214">
        <v>6</v>
      </c>
      <c r="F1288" s="207" t="s">
        <v>40</v>
      </c>
      <c r="G1288" s="214">
        <v>6</v>
      </c>
      <c r="H1288" s="97">
        <v>1</v>
      </c>
      <c r="I1288" s="185">
        <f t="shared" si="52"/>
        <v>0</v>
      </c>
      <c r="J1288" s="185">
        <f t="shared" si="53"/>
        <v>0</v>
      </c>
    </row>
    <row r="1289" spans="1:10" s="65" customFormat="1" ht="12.75">
      <c r="A1289"/>
      <c r="B1289" t="s">
        <v>1064</v>
      </c>
      <c r="C1289" s="52"/>
      <c r="D1289" t="s">
        <v>1065</v>
      </c>
      <c r="E1289" s="214">
        <v>3.99</v>
      </c>
      <c r="F1289" s="216">
        <v>0.3</v>
      </c>
      <c r="G1289" s="214">
        <v>2.79</v>
      </c>
      <c r="H1289" s="97">
        <v>1</v>
      </c>
      <c r="I1289" s="185">
        <f t="shared" si="52"/>
        <v>0</v>
      </c>
      <c r="J1289" s="185">
        <f t="shared" si="53"/>
        <v>0</v>
      </c>
    </row>
    <row r="1290" spans="1:10" s="65" customFormat="1" ht="12.75">
      <c r="A1290"/>
      <c r="B1290" t="s">
        <v>1066</v>
      </c>
      <c r="C1290" s="52"/>
      <c r="D1290" t="s">
        <v>1067</v>
      </c>
      <c r="E1290" s="214">
        <v>8</v>
      </c>
      <c r="F1290" s="207" t="s">
        <v>40</v>
      </c>
      <c r="G1290" s="214">
        <v>8</v>
      </c>
      <c r="H1290" s="97">
        <v>1</v>
      </c>
      <c r="I1290" s="185">
        <f t="shared" si="52"/>
        <v>0</v>
      </c>
      <c r="J1290" s="185">
        <f t="shared" si="53"/>
        <v>0</v>
      </c>
    </row>
    <row r="1291" spans="1:10" s="65" customFormat="1" ht="12.75">
      <c r="A1291"/>
      <c r="B1291" t="s">
        <v>1068</v>
      </c>
      <c r="C1291" s="52"/>
      <c r="D1291" t="s">
        <v>1069</v>
      </c>
      <c r="E1291" s="214">
        <v>12</v>
      </c>
      <c r="F1291" s="207" t="s">
        <v>40</v>
      </c>
      <c r="G1291" s="214">
        <v>12</v>
      </c>
      <c r="H1291" s="97">
        <v>1</v>
      </c>
      <c r="I1291" s="185">
        <f t="shared" si="52"/>
        <v>0</v>
      </c>
      <c r="J1291" s="185">
        <f t="shared" si="53"/>
        <v>0</v>
      </c>
    </row>
    <row r="1292" spans="1:10" s="65" customFormat="1" ht="12.75">
      <c r="A1292"/>
      <c r="B1292" t="s">
        <v>1070</v>
      </c>
      <c r="C1292" s="52"/>
      <c r="D1292" t="s">
        <v>1071</v>
      </c>
      <c r="E1292" s="214">
        <v>15</v>
      </c>
      <c r="F1292" s="207" t="s">
        <v>40</v>
      </c>
      <c r="G1292" s="214">
        <v>15</v>
      </c>
      <c r="H1292" s="97">
        <v>1</v>
      </c>
      <c r="I1292" s="185">
        <f t="shared" si="52"/>
        <v>0</v>
      </c>
      <c r="J1292" s="185">
        <f t="shared" si="53"/>
        <v>0</v>
      </c>
    </row>
    <row r="1293" spans="1:10" s="67" customFormat="1" ht="12.75">
      <c r="A1293"/>
      <c r="B1293" t="s">
        <v>1072</v>
      </c>
      <c r="C1293" s="52"/>
      <c r="D1293" t="s">
        <v>1073</v>
      </c>
      <c r="E1293" s="214">
        <v>50</v>
      </c>
      <c r="F1293" s="207" t="s">
        <v>40</v>
      </c>
      <c r="G1293" s="214">
        <v>50</v>
      </c>
      <c r="H1293" s="97">
        <v>1</v>
      </c>
      <c r="I1293" s="185">
        <f t="shared" si="52"/>
        <v>0</v>
      </c>
      <c r="J1293" s="185">
        <f t="shared" si="53"/>
        <v>0</v>
      </c>
    </row>
    <row r="1294" spans="1:10" s="67" customFormat="1" ht="12.75">
      <c r="A1294"/>
      <c r="B1294" t="s">
        <v>1074</v>
      </c>
      <c r="C1294" s="52"/>
      <c r="D1294" t="s">
        <v>1075</v>
      </c>
      <c r="E1294" s="214">
        <v>3.99</v>
      </c>
      <c r="F1294" s="216">
        <v>0.3</v>
      </c>
      <c r="G1294" s="214">
        <v>2.79</v>
      </c>
      <c r="H1294" s="97">
        <v>1</v>
      </c>
      <c r="I1294" s="185">
        <f t="shared" si="52"/>
        <v>0</v>
      </c>
      <c r="J1294" s="185">
        <f t="shared" si="53"/>
        <v>0</v>
      </c>
    </row>
    <row r="1295" spans="1:10" s="67" customFormat="1" ht="12.75">
      <c r="A1295"/>
      <c r="B1295" t="s">
        <v>1076</v>
      </c>
      <c r="C1295" s="52"/>
      <c r="D1295" t="s">
        <v>1077</v>
      </c>
      <c r="E1295" s="214">
        <v>8</v>
      </c>
      <c r="F1295" s="207" t="s">
        <v>40</v>
      </c>
      <c r="G1295" s="214">
        <v>8</v>
      </c>
      <c r="H1295" s="97">
        <v>1</v>
      </c>
      <c r="I1295" s="185">
        <f t="shared" si="52"/>
        <v>0</v>
      </c>
      <c r="J1295" s="185">
        <f t="shared" si="53"/>
        <v>0</v>
      </c>
    </row>
    <row r="1296" spans="1:10" s="67" customFormat="1" ht="12.75">
      <c r="A1296"/>
      <c r="B1296" t="s">
        <v>1078</v>
      </c>
      <c r="C1296" s="52"/>
      <c r="D1296" t="s">
        <v>1079</v>
      </c>
      <c r="E1296" s="214">
        <v>14.99</v>
      </c>
      <c r="F1296" s="216">
        <v>0.3</v>
      </c>
      <c r="G1296" s="214">
        <v>10.49</v>
      </c>
      <c r="H1296" s="97">
        <v>3</v>
      </c>
      <c r="I1296" s="185">
        <f t="shared" si="52"/>
        <v>0</v>
      </c>
      <c r="J1296" s="185">
        <f t="shared" si="53"/>
        <v>0</v>
      </c>
    </row>
    <row r="1297" spans="1:10" ht="12.75">
      <c r="A1297" t="s">
        <v>1080</v>
      </c>
      <c r="B1297"/>
      <c r="C1297" s="52"/>
      <c r="D1297"/>
      <c r="E1297" s="214"/>
      <c r="F1297" s="207"/>
      <c r="G1297" s="214"/>
      <c r="H1297" s="97"/>
      <c r="I1297" s="185"/>
      <c r="J1297" s="185"/>
    </row>
    <row r="1298" spans="1:10" s="67" customFormat="1" ht="12.75">
      <c r="A1298"/>
      <c r="B1298" t="s">
        <v>1081</v>
      </c>
      <c r="C1298" s="52"/>
      <c r="D1298" t="s">
        <v>1082</v>
      </c>
      <c r="E1298" s="214">
        <v>9.99</v>
      </c>
      <c r="F1298" s="216">
        <v>0.3</v>
      </c>
      <c r="G1298" s="214">
        <v>6.99</v>
      </c>
      <c r="H1298" s="97">
        <v>3</v>
      </c>
      <c r="I1298" s="185">
        <f aca="true" t="shared" si="54" ref="I1298:I1307">C1298*E1298</f>
        <v>0</v>
      </c>
      <c r="J1298" s="185">
        <f aca="true" t="shared" si="55" ref="J1298:J1307">C1298*G1298</f>
        <v>0</v>
      </c>
    </row>
    <row r="1299" spans="1:10" s="67" customFormat="1" ht="12.75">
      <c r="A1299"/>
      <c r="B1299" t="s">
        <v>1083</v>
      </c>
      <c r="C1299" s="52"/>
      <c r="D1299" t="s">
        <v>1084</v>
      </c>
      <c r="E1299" s="214">
        <v>14.99</v>
      </c>
      <c r="F1299" s="216">
        <v>0.3</v>
      </c>
      <c r="G1299" s="214">
        <v>10.49</v>
      </c>
      <c r="H1299" s="97">
        <v>3</v>
      </c>
      <c r="I1299" s="185">
        <f t="shared" si="54"/>
        <v>0</v>
      </c>
      <c r="J1299" s="185">
        <f t="shared" si="55"/>
        <v>0</v>
      </c>
    </row>
    <row r="1300" spans="1:10" s="67" customFormat="1" ht="12.75">
      <c r="A1300" s="65"/>
      <c r="B1300" s="65" t="s">
        <v>1085</v>
      </c>
      <c r="C1300" s="88"/>
      <c r="D1300" s="65" t="s">
        <v>1086</v>
      </c>
      <c r="E1300" s="190">
        <v>1</v>
      </c>
      <c r="F1300" s="218">
        <v>0.45</v>
      </c>
      <c r="G1300" s="190">
        <v>0.55</v>
      </c>
      <c r="H1300" s="96">
        <v>1</v>
      </c>
      <c r="I1300" s="190">
        <f t="shared" si="54"/>
        <v>0</v>
      </c>
      <c r="J1300" s="190">
        <f t="shared" si="55"/>
        <v>0</v>
      </c>
    </row>
    <row r="1301" spans="1:10" s="67" customFormat="1" ht="12.75">
      <c r="A1301"/>
      <c r="B1301" t="s">
        <v>1087</v>
      </c>
      <c r="C1301" s="52"/>
      <c r="D1301" t="s">
        <v>1088</v>
      </c>
      <c r="E1301" s="214">
        <v>8</v>
      </c>
      <c r="F1301" s="207" t="s">
        <v>40</v>
      </c>
      <c r="G1301" s="214">
        <v>8</v>
      </c>
      <c r="H1301" s="97">
        <v>1</v>
      </c>
      <c r="I1301" s="185">
        <f t="shared" si="54"/>
        <v>0</v>
      </c>
      <c r="J1301" s="185">
        <f t="shared" si="55"/>
        <v>0</v>
      </c>
    </row>
    <row r="1302" spans="1:10" s="65" customFormat="1" ht="12.75">
      <c r="A1302"/>
      <c r="B1302" t="s">
        <v>1089</v>
      </c>
      <c r="C1302" s="52"/>
      <c r="D1302" t="s">
        <v>1090</v>
      </c>
      <c r="E1302" s="214">
        <v>12</v>
      </c>
      <c r="F1302" s="207" t="s">
        <v>40</v>
      </c>
      <c r="G1302" s="214">
        <v>12</v>
      </c>
      <c r="H1302" s="97">
        <v>1</v>
      </c>
      <c r="I1302" s="185">
        <f t="shared" si="54"/>
        <v>0</v>
      </c>
      <c r="J1302" s="185">
        <f t="shared" si="55"/>
        <v>0</v>
      </c>
    </row>
    <row r="1303" spans="1:10" s="67" customFormat="1" ht="12.75">
      <c r="A1303"/>
      <c r="B1303" t="s">
        <v>1091</v>
      </c>
      <c r="C1303" s="52"/>
      <c r="D1303" t="s">
        <v>1092</v>
      </c>
      <c r="E1303" s="214">
        <v>25</v>
      </c>
      <c r="F1303" s="207" t="s">
        <v>40</v>
      </c>
      <c r="G1303" s="214">
        <v>25</v>
      </c>
      <c r="H1303" s="97">
        <v>1</v>
      </c>
      <c r="I1303" s="185">
        <f t="shared" si="54"/>
        <v>0</v>
      </c>
      <c r="J1303" s="185">
        <f t="shared" si="55"/>
        <v>0</v>
      </c>
    </row>
    <row r="1304" spans="1:10" s="65" customFormat="1" ht="12.75">
      <c r="A1304"/>
      <c r="B1304" t="s">
        <v>1093</v>
      </c>
      <c r="C1304" s="52"/>
      <c r="D1304" t="s">
        <v>1094</v>
      </c>
      <c r="E1304" s="214">
        <v>100</v>
      </c>
      <c r="F1304" s="207" t="s">
        <v>40</v>
      </c>
      <c r="G1304" s="214">
        <v>100</v>
      </c>
      <c r="H1304" s="97">
        <v>1</v>
      </c>
      <c r="I1304" s="185">
        <f t="shared" si="54"/>
        <v>0</v>
      </c>
      <c r="J1304" s="185">
        <f t="shared" si="55"/>
        <v>0</v>
      </c>
    </row>
    <row r="1305" spans="1:10" s="65" customFormat="1" ht="12.75">
      <c r="A1305"/>
      <c r="B1305" t="s">
        <v>1095</v>
      </c>
      <c r="C1305" s="52"/>
      <c r="D1305" t="s">
        <v>1096</v>
      </c>
      <c r="E1305" s="214">
        <v>3.99</v>
      </c>
      <c r="F1305" s="216">
        <v>0.3</v>
      </c>
      <c r="G1305" s="214">
        <v>2.79</v>
      </c>
      <c r="H1305" s="97">
        <v>1</v>
      </c>
      <c r="I1305" s="185">
        <f t="shared" si="54"/>
        <v>0</v>
      </c>
      <c r="J1305" s="185">
        <f t="shared" si="55"/>
        <v>0</v>
      </c>
    </row>
    <row r="1306" spans="1:10" s="65" customFormat="1" ht="12.75">
      <c r="A1306"/>
      <c r="B1306" t="s">
        <v>1097</v>
      </c>
      <c r="C1306" s="52"/>
      <c r="D1306" t="s">
        <v>1098</v>
      </c>
      <c r="E1306" s="214">
        <v>3.99</v>
      </c>
      <c r="F1306" s="216">
        <v>0.3</v>
      </c>
      <c r="G1306" s="214">
        <v>2.79</v>
      </c>
      <c r="H1306" s="97">
        <v>1</v>
      </c>
      <c r="I1306" s="185">
        <f t="shared" si="54"/>
        <v>0</v>
      </c>
      <c r="J1306" s="185">
        <f t="shared" si="55"/>
        <v>0</v>
      </c>
    </row>
    <row r="1307" spans="1:10" s="65" customFormat="1" ht="12.75">
      <c r="A1307"/>
      <c r="B1307" t="s">
        <v>1099</v>
      </c>
      <c r="C1307" s="52"/>
      <c r="D1307" t="s">
        <v>1100</v>
      </c>
      <c r="E1307" s="214">
        <v>16.99</v>
      </c>
      <c r="F1307" s="216">
        <v>0.3</v>
      </c>
      <c r="G1307" s="214">
        <v>11.89</v>
      </c>
      <c r="H1307" s="97">
        <v>3</v>
      </c>
      <c r="I1307" s="185">
        <f t="shared" si="54"/>
        <v>0</v>
      </c>
      <c r="J1307" s="185">
        <f t="shared" si="55"/>
        <v>0</v>
      </c>
    </row>
    <row r="1308" spans="1:10" s="65" customFormat="1" ht="12.75">
      <c r="A1308" t="s">
        <v>1101</v>
      </c>
      <c r="B1308"/>
      <c r="C1308" s="52"/>
      <c r="D1308"/>
      <c r="E1308" s="214"/>
      <c r="F1308" s="207"/>
      <c r="G1308" s="214"/>
      <c r="H1308" s="97"/>
      <c r="I1308" s="185"/>
      <c r="J1308" s="185"/>
    </row>
    <row r="1309" spans="1:10" s="65" customFormat="1" ht="12.75">
      <c r="A1309"/>
      <c r="B1309" t="s">
        <v>1102</v>
      </c>
      <c r="C1309" s="52"/>
      <c r="D1309" t="s">
        <v>1103</v>
      </c>
      <c r="E1309" s="214">
        <v>9.99</v>
      </c>
      <c r="F1309" s="216">
        <v>0.3</v>
      </c>
      <c r="G1309" s="214">
        <v>6.99</v>
      </c>
      <c r="H1309" s="97">
        <v>3</v>
      </c>
      <c r="I1309" s="185">
        <f aca="true" t="shared" si="56" ref="I1309:I1323">C1309*E1309</f>
        <v>0</v>
      </c>
      <c r="J1309" s="185">
        <f aca="true" t="shared" si="57" ref="J1309:J1323">C1309*G1309</f>
        <v>0</v>
      </c>
    </row>
    <row r="1310" spans="1:10" s="65" customFormat="1" ht="12.75">
      <c r="A1310"/>
      <c r="B1310" t="s">
        <v>1104</v>
      </c>
      <c r="C1310" s="52"/>
      <c r="D1310" t="s">
        <v>1105</v>
      </c>
      <c r="E1310" s="214">
        <v>16.99</v>
      </c>
      <c r="F1310" s="216">
        <v>0.3</v>
      </c>
      <c r="G1310" s="214">
        <v>11.89</v>
      </c>
      <c r="H1310" s="97">
        <v>3</v>
      </c>
      <c r="I1310" s="185">
        <f t="shared" si="56"/>
        <v>0</v>
      </c>
      <c r="J1310" s="185">
        <f t="shared" si="57"/>
        <v>0</v>
      </c>
    </row>
    <row r="1311" spans="1:10" s="65" customFormat="1" ht="12.75">
      <c r="A1311"/>
      <c r="B1311" t="s">
        <v>1106</v>
      </c>
      <c r="C1311" s="52"/>
      <c r="D1311" t="s">
        <v>1107</v>
      </c>
      <c r="E1311" s="214">
        <v>16.99</v>
      </c>
      <c r="F1311" s="216">
        <v>0.3</v>
      </c>
      <c r="G1311" s="214">
        <v>11.89</v>
      </c>
      <c r="H1311" s="97">
        <v>3</v>
      </c>
      <c r="I1311" s="185">
        <f t="shared" si="56"/>
        <v>0</v>
      </c>
      <c r="J1311" s="185">
        <f t="shared" si="57"/>
        <v>0</v>
      </c>
    </row>
    <row r="1312" spans="1:10" s="65" customFormat="1" ht="12.75">
      <c r="A1312"/>
      <c r="B1312" t="s">
        <v>1108</v>
      </c>
      <c r="C1312" s="52"/>
      <c r="D1312" t="s">
        <v>1109</v>
      </c>
      <c r="E1312" s="214">
        <v>16.99</v>
      </c>
      <c r="F1312" s="216">
        <v>0.3</v>
      </c>
      <c r="G1312" s="214">
        <v>11.89</v>
      </c>
      <c r="H1312" s="97">
        <v>3</v>
      </c>
      <c r="I1312" s="185">
        <f t="shared" si="56"/>
        <v>0</v>
      </c>
      <c r="J1312" s="185">
        <f t="shared" si="57"/>
        <v>0</v>
      </c>
    </row>
    <row r="1313" spans="1:10" s="65" customFormat="1" ht="12.75">
      <c r="A1313"/>
      <c r="B1313" t="s">
        <v>1110</v>
      </c>
      <c r="C1313" s="52"/>
      <c r="D1313" t="s">
        <v>1111</v>
      </c>
      <c r="E1313" s="214">
        <v>16.99</v>
      </c>
      <c r="F1313" s="216">
        <v>0.3</v>
      </c>
      <c r="G1313" s="214">
        <v>11.89</v>
      </c>
      <c r="H1313" s="97">
        <v>3</v>
      </c>
      <c r="I1313" s="185">
        <f t="shared" si="56"/>
        <v>0</v>
      </c>
      <c r="J1313" s="185">
        <f t="shared" si="57"/>
        <v>0</v>
      </c>
    </row>
    <row r="1314" spans="1:10" s="65" customFormat="1" ht="12.75">
      <c r="A1314"/>
      <c r="B1314" t="s">
        <v>1112</v>
      </c>
      <c r="C1314" s="52"/>
      <c r="D1314" t="s">
        <v>1113</v>
      </c>
      <c r="E1314" s="214">
        <v>16.99</v>
      </c>
      <c r="F1314" s="216">
        <v>0.3</v>
      </c>
      <c r="G1314" s="214">
        <v>11.89</v>
      </c>
      <c r="H1314" s="97">
        <v>3</v>
      </c>
      <c r="I1314" s="185">
        <f t="shared" si="56"/>
        <v>0</v>
      </c>
      <c r="J1314" s="185">
        <f t="shared" si="57"/>
        <v>0</v>
      </c>
    </row>
    <row r="1315" spans="1:10" s="65" customFormat="1" ht="12.75">
      <c r="A1315"/>
      <c r="B1315" t="s">
        <v>1114</v>
      </c>
      <c r="C1315" s="52"/>
      <c r="D1315" t="s">
        <v>1115</v>
      </c>
      <c r="E1315" s="214">
        <v>16.99</v>
      </c>
      <c r="F1315" s="216">
        <v>0.3</v>
      </c>
      <c r="G1315" s="214">
        <v>11.89</v>
      </c>
      <c r="H1315" s="97">
        <v>3</v>
      </c>
      <c r="I1315" s="185">
        <f t="shared" si="56"/>
        <v>0</v>
      </c>
      <c r="J1315" s="185">
        <f t="shared" si="57"/>
        <v>0</v>
      </c>
    </row>
    <row r="1316" spans="1:10" s="65" customFormat="1" ht="12.75">
      <c r="A1316"/>
      <c r="B1316" t="s">
        <v>1116</v>
      </c>
      <c r="C1316" s="52"/>
      <c r="D1316" t="s">
        <v>1117</v>
      </c>
      <c r="E1316" s="214">
        <v>16.99</v>
      </c>
      <c r="F1316" s="216">
        <v>0.3</v>
      </c>
      <c r="G1316" s="214">
        <v>11.89</v>
      </c>
      <c r="H1316" s="97">
        <v>3</v>
      </c>
      <c r="I1316" s="185">
        <f t="shared" si="56"/>
        <v>0</v>
      </c>
      <c r="J1316" s="185">
        <f t="shared" si="57"/>
        <v>0</v>
      </c>
    </row>
    <row r="1317" spans="1:10" s="65" customFormat="1" ht="12.75">
      <c r="A1317"/>
      <c r="B1317" t="s">
        <v>1118</v>
      </c>
      <c r="C1317" s="52"/>
      <c r="D1317" t="s">
        <v>1119</v>
      </c>
      <c r="E1317" s="214">
        <v>3.99</v>
      </c>
      <c r="F1317" s="216">
        <v>0.3</v>
      </c>
      <c r="G1317" s="214">
        <v>2.79</v>
      </c>
      <c r="H1317" s="97">
        <v>1</v>
      </c>
      <c r="I1317" s="185">
        <f t="shared" si="56"/>
        <v>0</v>
      </c>
      <c r="J1317" s="185">
        <f t="shared" si="57"/>
        <v>0</v>
      </c>
    </row>
    <row r="1318" spans="1:10" s="65" customFormat="1" ht="12.75">
      <c r="A1318"/>
      <c r="B1318" t="s">
        <v>1120</v>
      </c>
      <c r="C1318" s="52"/>
      <c r="D1318" t="s">
        <v>1121</v>
      </c>
      <c r="E1318" s="214">
        <v>6</v>
      </c>
      <c r="F1318" s="207" t="s">
        <v>40</v>
      </c>
      <c r="G1318" s="214">
        <v>6</v>
      </c>
      <c r="H1318" s="97">
        <v>1</v>
      </c>
      <c r="I1318" s="185">
        <f t="shared" si="56"/>
        <v>0</v>
      </c>
      <c r="J1318" s="185">
        <f t="shared" si="57"/>
        <v>0</v>
      </c>
    </row>
    <row r="1319" spans="1:10" s="65" customFormat="1" ht="12.75">
      <c r="A1319"/>
      <c r="B1319" t="s">
        <v>1122</v>
      </c>
      <c r="C1319" s="52"/>
      <c r="D1319" t="s">
        <v>1123</v>
      </c>
      <c r="E1319" s="214">
        <v>3.99</v>
      </c>
      <c r="F1319" s="216">
        <v>0.3</v>
      </c>
      <c r="G1319" s="214">
        <v>2.79</v>
      </c>
      <c r="H1319" s="97">
        <v>1</v>
      </c>
      <c r="I1319" s="185">
        <f t="shared" si="56"/>
        <v>0</v>
      </c>
      <c r="J1319" s="185">
        <f t="shared" si="57"/>
        <v>0</v>
      </c>
    </row>
    <row r="1320" spans="1:10" s="65" customFormat="1" ht="12.75">
      <c r="A1320"/>
      <c r="B1320" t="s">
        <v>1124</v>
      </c>
      <c r="C1320" s="52"/>
      <c r="D1320" t="s">
        <v>1125</v>
      </c>
      <c r="E1320" s="214">
        <v>3.99</v>
      </c>
      <c r="F1320" s="216">
        <v>0.3</v>
      </c>
      <c r="G1320" s="214">
        <v>2.79</v>
      </c>
      <c r="H1320" s="97">
        <v>1</v>
      </c>
      <c r="I1320" s="185">
        <f t="shared" si="56"/>
        <v>0</v>
      </c>
      <c r="J1320" s="185">
        <f t="shared" si="57"/>
        <v>0</v>
      </c>
    </row>
    <row r="1321" spans="1:10" s="65" customFormat="1" ht="12.75">
      <c r="A1321"/>
      <c r="B1321" t="s">
        <v>1126</v>
      </c>
      <c r="C1321" s="52"/>
      <c r="D1321" t="s">
        <v>1127</v>
      </c>
      <c r="E1321" s="214">
        <v>8</v>
      </c>
      <c r="F1321" s="207" t="s">
        <v>40</v>
      </c>
      <c r="G1321" s="214">
        <v>8</v>
      </c>
      <c r="H1321" s="97">
        <v>1</v>
      </c>
      <c r="I1321" s="185">
        <f t="shared" si="56"/>
        <v>0</v>
      </c>
      <c r="J1321" s="185">
        <f t="shared" si="57"/>
        <v>0</v>
      </c>
    </row>
    <row r="1322" spans="1:10" s="65" customFormat="1" ht="12.75">
      <c r="A1322"/>
      <c r="B1322" t="s">
        <v>1128</v>
      </c>
      <c r="C1322" s="52"/>
      <c r="D1322" t="s">
        <v>1129</v>
      </c>
      <c r="E1322" s="214">
        <v>14.99</v>
      </c>
      <c r="F1322" s="216">
        <v>0.3</v>
      </c>
      <c r="G1322" s="214">
        <v>10.49</v>
      </c>
      <c r="H1322" s="97">
        <v>3</v>
      </c>
      <c r="I1322" s="185">
        <f t="shared" si="56"/>
        <v>0</v>
      </c>
      <c r="J1322" s="185">
        <f t="shared" si="57"/>
        <v>0</v>
      </c>
    </row>
    <row r="1323" spans="1:10" s="65" customFormat="1" ht="12.75">
      <c r="A1323"/>
      <c r="B1323" t="s">
        <v>1130</v>
      </c>
      <c r="C1323" s="52"/>
      <c r="D1323" t="s">
        <v>1131</v>
      </c>
      <c r="E1323" s="214">
        <v>14.99</v>
      </c>
      <c r="F1323" s="216">
        <v>0.3</v>
      </c>
      <c r="G1323" s="214">
        <v>10.49</v>
      </c>
      <c r="H1323" s="97">
        <v>3</v>
      </c>
      <c r="I1323" s="185">
        <f t="shared" si="56"/>
        <v>0</v>
      </c>
      <c r="J1323" s="185">
        <f t="shared" si="57"/>
        <v>0</v>
      </c>
    </row>
    <row r="1324" spans="1:10" s="65" customFormat="1" ht="12.75">
      <c r="A1324" t="s">
        <v>364</v>
      </c>
      <c r="B1324"/>
      <c r="C1324" s="52"/>
      <c r="D1324"/>
      <c r="E1324" s="214"/>
      <c r="F1324" s="207"/>
      <c r="G1324" s="214"/>
      <c r="H1324" s="97"/>
      <c r="I1324" s="185"/>
      <c r="J1324" s="185"/>
    </row>
    <row r="1325" spans="1:10" s="65" customFormat="1" ht="12.75">
      <c r="A1325"/>
      <c r="B1325" t="s">
        <v>1132</v>
      </c>
      <c r="C1325" s="52"/>
      <c r="D1325" t="s">
        <v>1133</v>
      </c>
      <c r="E1325" s="214">
        <v>3.99</v>
      </c>
      <c r="F1325" s="216">
        <v>0.3</v>
      </c>
      <c r="G1325" s="214">
        <v>2.79</v>
      </c>
      <c r="H1325" s="97">
        <v>1</v>
      </c>
      <c r="I1325" s="185">
        <f aca="true" t="shared" si="58" ref="I1325:I1339">C1325*E1325</f>
        <v>0</v>
      </c>
      <c r="J1325" s="185">
        <f aca="true" t="shared" si="59" ref="J1325:J1339">C1325*G1325</f>
        <v>0</v>
      </c>
    </row>
    <row r="1326" spans="1:10" s="65" customFormat="1" ht="12.75">
      <c r="A1326"/>
      <c r="B1326" t="s">
        <v>1134</v>
      </c>
      <c r="C1326" s="52"/>
      <c r="D1326" t="s">
        <v>1135</v>
      </c>
      <c r="E1326" s="214">
        <v>8</v>
      </c>
      <c r="F1326" s="207" t="s">
        <v>40</v>
      </c>
      <c r="G1326" s="214">
        <v>8</v>
      </c>
      <c r="H1326" s="97">
        <v>1</v>
      </c>
      <c r="I1326" s="185">
        <f t="shared" si="58"/>
        <v>0</v>
      </c>
      <c r="J1326" s="185">
        <f t="shared" si="59"/>
        <v>0</v>
      </c>
    </row>
    <row r="1327" spans="1:10" s="65" customFormat="1" ht="12.75">
      <c r="A1327"/>
      <c r="B1327" t="s">
        <v>1136</v>
      </c>
      <c r="C1327" s="52"/>
      <c r="D1327" t="s">
        <v>1137</v>
      </c>
      <c r="E1327" s="214">
        <v>3.99</v>
      </c>
      <c r="F1327" s="216">
        <v>0.3</v>
      </c>
      <c r="G1327" s="214">
        <v>2.79</v>
      </c>
      <c r="H1327" s="97">
        <v>1</v>
      </c>
      <c r="I1327" s="185">
        <f t="shared" si="58"/>
        <v>0</v>
      </c>
      <c r="J1327" s="185">
        <f t="shared" si="59"/>
        <v>0</v>
      </c>
    </row>
    <row r="1328" spans="1:10" s="65" customFormat="1" ht="12.75">
      <c r="A1328"/>
      <c r="B1328" t="s">
        <v>1138</v>
      </c>
      <c r="C1328" s="52"/>
      <c r="D1328" t="s">
        <v>1139</v>
      </c>
      <c r="E1328" s="214">
        <v>3.99</v>
      </c>
      <c r="F1328" s="216">
        <v>0.3</v>
      </c>
      <c r="G1328" s="214">
        <v>2.79</v>
      </c>
      <c r="H1328" s="97">
        <v>1</v>
      </c>
      <c r="I1328" s="185">
        <f t="shared" si="58"/>
        <v>0</v>
      </c>
      <c r="J1328" s="185">
        <f t="shared" si="59"/>
        <v>0</v>
      </c>
    </row>
    <row r="1329" spans="1:10" s="67" customFormat="1" ht="12.75">
      <c r="A1329"/>
      <c r="B1329" t="s">
        <v>1140</v>
      </c>
      <c r="C1329" s="52"/>
      <c r="D1329" t="s">
        <v>1141</v>
      </c>
      <c r="E1329" s="214">
        <v>8</v>
      </c>
      <c r="F1329" s="207" t="s">
        <v>40</v>
      </c>
      <c r="G1329" s="214">
        <v>8</v>
      </c>
      <c r="H1329" s="97">
        <v>1</v>
      </c>
      <c r="I1329" s="185">
        <f t="shared" si="58"/>
        <v>0</v>
      </c>
      <c r="J1329" s="185">
        <f t="shared" si="59"/>
        <v>0</v>
      </c>
    </row>
    <row r="1330" spans="1:10" s="67" customFormat="1" ht="12.75">
      <c r="A1330"/>
      <c r="B1330" t="s">
        <v>1142</v>
      </c>
      <c r="C1330" s="52"/>
      <c r="D1330" t="s">
        <v>1143</v>
      </c>
      <c r="E1330" s="214">
        <v>10</v>
      </c>
      <c r="F1330" s="207" t="s">
        <v>40</v>
      </c>
      <c r="G1330" s="214">
        <v>10</v>
      </c>
      <c r="H1330" s="97">
        <v>1</v>
      </c>
      <c r="I1330" s="185">
        <f t="shared" si="58"/>
        <v>0</v>
      </c>
      <c r="J1330" s="185">
        <f t="shared" si="59"/>
        <v>0</v>
      </c>
    </row>
    <row r="1331" spans="1:10" s="65" customFormat="1" ht="12.75">
      <c r="A1331"/>
      <c r="B1331" t="s">
        <v>1144</v>
      </c>
      <c r="C1331" s="52"/>
      <c r="D1331" t="s">
        <v>1145</v>
      </c>
      <c r="E1331" s="214">
        <v>12</v>
      </c>
      <c r="F1331" s="207" t="s">
        <v>40</v>
      </c>
      <c r="G1331" s="214">
        <v>12</v>
      </c>
      <c r="H1331" s="97">
        <v>1</v>
      </c>
      <c r="I1331" s="185">
        <f t="shared" si="58"/>
        <v>0</v>
      </c>
      <c r="J1331" s="185">
        <f t="shared" si="59"/>
        <v>0</v>
      </c>
    </row>
    <row r="1332" spans="1:10" s="65" customFormat="1" ht="12.75">
      <c r="A1332"/>
      <c r="B1332" t="s">
        <v>1146</v>
      </c>
      <c r="C1332" s="52"/>
      <c r="D1332" t="s">
        <v>1147</v>
      </c>
      <c r="E1332" s="214">
        <v>24.99</v>
      </c>
      <c r="F1332" s="216">
        <v>0.3</v>
      </c>
      <c r="G1332" s="214">
        <v>17.49</v>
      </c>
      <c r="H1332" s="97">
        <v>4</v>
      </c>
      <c r="I1332" s="185">
        <f t="shared" si="58"/>
        <v>0</v>
      </c>
      <c r="J1332" s="185">
        <f t="shared" si="59"/>
        <v>0</v>
      </c>
    </row>
    <row r="1333" spans="1:10" ht="12.75">
      <c r="A1333"/>
      <c r="B1333" t="s">
        <v>1148</v>
      </c>
      <c r="C1333" s="52"/>
      <c r="D1333" t="s">
        <v>1149</v>
      </c>
      <c r="E1333" s="214">
        <v>3.99</v>
      </c>
      <c r="F1333" s="216">
        <v>0.3</v>
      </c>
      <c r="G1333" s="214">
        <v>2.79</v>
      </c>
      <c r="H1333" s="97">
        <v>1</v>
      </c>
      <c r="I1333" s="185">
        <f t="shared" si="58"/>
        <v>0</v>
      </c>
      <c r="J1333" s="185">
        <f t="shared" si="59"/>
        <v>0</v>
      </c>
    </row>
    <row r="1334" spans="1:10" ht="12.75">
      <c r="A1334"/>
      <c r="B1334" t="s">
        <v>1150</v>
      </c>
      <c r="C1334" s="52"/>
      <c r="D1334" t="s">
        <v>1151</v>
      </c>
      <c r="E1334" s="214">
        <v>8</v>
      </c>
      <c r="F1334" s="207" t="s">
        <v>40</v>
      </c>
      <c r="G1334" s="214">
        <v>8</v>
      </c>
      <c r="H1334" s="97">
        <v>1</v>
      </c>
      <c r="I1334" s="185">
        <f t="shared" si="58"/>
        <v>0</v>
      </c>
      <c r="J1334" s="185">
        <f t="shared" si="59"/>
        <v>0</v>
      </c>
    </row>
    <row r="1335" spans="1:10" ht="12.75">
      <c r="A1335"/>
      <c r="B1335" t="s">
        <v>1152</v>
      </c>
      <c r="C1335" s="52"/>
      <c r="D1335" t="s">
        <v>1153</v>
      </c>
      <c r="E1335" s="214">
        <v>10</v>
      </c>
      <c r="F1335" s="207" t="s">
        <v>40</v>
      </c>
      <c r="G1335" s="214">
        <v>10</v>
      </c>
      <c r="H1335" s="97">
        <v>1</v>
      </c>
      <c r="I1335" s="185">
        <f t="shared" si="58"/>
        <v>0</v>
      </c>
      <c r="J1335" s="185">
        <f t="shared" si="59"/>
        <v>0</v>
      </c>
    </row>
    <row r="1336" spans="1:10" s="67" customFormat="1" ht="12.75">
      <c r="A1336" s="65"/>
      <c r="B1336" s="65" t="s">
        <v>1154</v>
      </c>
      <c r="C1336" s="88"/>
      <c r="D1336" s="65" t="s">
        <v>1155</v>
      </c>
      <c r="E1336" s="190">
        <v>3.99</v>
      </c>
      <c r="F1336" s="218">
        <v>0.45</v>
      </c>
      <c r="G1336" s="190">
        <v>2.19</v>
      </c>
      <c r="H1336" s="96">
        <v>1</v>
      </c>
      <c r="I1336" s="190">
        <f t="shared" si="58"/>
        <v>0</v>
      </c>
      <c r="J1336" s="190">
        <f t="shared" si="59"/>
        <v>0</v>
      </c>
    </row>
    <row r="1337" spans="1:10" s="67" customFormat="1" ht="12.75">
      <c r="A1337"/>
      <c r="B1337" t="s">
        <v>1156</v>
      </c>
      <c r="C1337" s="52"/>
      <c r="D1337" t="s">
        <v>1157</v>
      </c>
      <c r="E1337" s="214">
        <v>8</v>
      </c>
      <c r="F1337" s="207" t="s">
        <v>40</v>
      </c>
      <c r="G1337" s="214">
        <v>8</v>
      </c>
      <c r="H1337" s="97">
        <v>1</v>
      </c>
      <c r="I1337" s="185">
        <f t="shared" si="58"/>
        <v>0</v>
      </c>
      <c r="J1337" s="185">
        <f t="shared" si="59"/>
        <v>0</v>
      </c>
    </row>
    <row r="1338" spans="1:10" s="65" customFormat="1" ht="12.75">
      <c r="A1338"/>
      <c r="B1338" t="s">
        <v>1158</v>
      </c>
      <c r="C1338" s="52"/>
      <c r="D1338" t="s">
        <v>1159</v>
      </c>
      <c r="E1338" s="214">
        <v>15</v>
      </c>
      <c r="F1338" s="207" t="s">
        <v>40</v>
      </c>
      <c r="G1338" s="214">
        <v>15</v>
      </c>
      <c r="H1338" s="97">
        <v>1</v>
      </c>
      <c r="I1338" s="185">
        <f t="shared" si="58"/>
        <v>0</v>
      </c>
      <c r="J1338" s="185">
        <f t="shared" si="59"/>
        <v>0</v>
      </c>
    </row>
    <row r="1339" spans="1:10" s="65" customFormat="1" ht="12.75">
      <c r="A1339"/>
      <c r="B1339" t="s">
        <v>1160</v>
      </c>
      <c r="C1339" s="52"/>
      <c r="D1339" t="s">
        <v>1161</v>
      </c>
      <c r="E1339" s="214">
        <v>3.99</v>
      </c>
      <c r="F1339" s="216">
        <v>0.3</v>
      </c>
      <c r="G1339" s="214">
        <v>2.79</v>
      </c>
      <c r="H1339" s="97">
        <v>1</v>
      </c>
      <c r="I1339" s="185">
        <f t="shared" si="58"/>
        <v>0</v>
      </c>
      <c r="J1339" s="185">
        <f t="shared" si="59"/>
        <v>0</v>
      </c>
    </row>
    <row r="1340" spans="1:10" s="65" customFormat="1" ht="12.75">
      <c r="A1340" t="s">
        <v>303</v>
      </c>
      <c r="B1340"/>
      <c r="C1340" s="52"/>
      <c r="D1340"/>
      <c r="E1340" s="214"/>
      <c r="F1340" s="207"/>
      <c r="G1340" s="214"/>
      <c r="H1340" s="97"/>
      <c r="I1340" s="185"/>
      <c r="J1340" s="185"/>
    </row>
    <row r="1341" spans="1:10" ht="12.75">
      <c r="A1341"/>
      <c r="B1341" t="s">
        <v>1162</v>
      </c>
      <c r="C1341" s="52"/>
      <c r="D1341" t="s">
        <v>1163</v>
      </c>
      <c r="E1341" s="214">
        <v>3.99</v>
      </c>
      <c r="F1341" s="216">
        <v>0.3</v>
      </c>
      <c r="G1341" s="214">
        <v>2.79</v>
      </c>
      <c r="H1341" s="97">
        <v>1</v>
      </c>
      <c r="I1341" s="185">
        <f aca="true" t="shared" si="60" ref="I1341:I1346">C1341*E1341</f>
        <v>0</v>
      </c>
      <c r="J1341" s="185">
        <f aca="true" t="shared" si="61" ref="J1341:J1346">C1341*G1341</f>
        <v>0</v>
      </c>
    </row>
    <row r="1342" spans="2:11" ht="12.75">
      <c r="B1342" t="s">
        <v>1164</v>
      </c>
      <c r="C1342" s="52"/>
      <c r="D1342" t="s">
        <v>1165</v>
      </c>
      <c r="E1342" s="214">
        <v>3.99</v>
      </c>
      <c r="F1342" s="216">
        <v>0.3</v>
      </c>
      <c r="G1342" s="214">
        <v>2.79</v>
      </c>
      <c r="H1342" s="97">
        <v>1</v>
      </c>
      <c r="I1342" s="185">
        <f t="shared" si="60"/>
        <v>0</v>
      </c>
      <c r="J1342" s="185">
        <f t="shared" si="61"/>
        <v>0</v>
      </c>
      <c r="K1342" s="2"/>
    </row>
    <row r="1343" spans="2:11" ht="12.75">
      <c r="B1343" t="s">
        <v>1166</v>
      </c>
      <c r="C1343" s="52"/>
      <c r="D1343" t="s">
        <v>1167</v>
      </c>
      <c r="E1343" s="214">
        <v>7.99</v>
      </c>
      <c r="F1343" s="216">
        <v>0.3</v>
      </c>
      <c r="G1343" s="214">
        <v>5.59</v>
      </c>
      <c r="H1343" s="97">
        <v>3</v>
      </c>
      <c r="I1343" s="185">
        <f t="shared" si="60"/>
        <v>0</v>
      </c>
      <c r="J1343" s="185">
        <f t="shared" si="61"/>
        <v>0</v>
      </c>
      <c r="K1343" s="2"/>
    </row>
    <row r="1344" spans="1:10" s="65" customFormat="1" ht="12.75">
      <c r="A1344"/>
      <c r="B1344" t="s">
        <v>1168</v>
      </c>
      <c r="C1344" s="52"/>
      <c r="D1344" t="s">
        <v>1169</v>
      </c>
      <c r="E1344" s="214">
        <v>7.99</v>
      </c>
      <c r="F1344" s="216">
        <v>0.3</v>
      </c>
      <c r="G1344" s="214">
        <v>5.59</v>
      </c>
      <c r="H1344" s="97">
        <v>3</v>
      </c>
      <c r="I1344" s="185">
        <f t="shared" si="60"/>
        <v>0</v>
      </c>
      <c r="J1344" s="185">
        <f t="shared" si="61"/>
        <v>0</v>
      </c>
    </row>
    <row r="1345" spans="1:10" s="65" customFormat="1" ht="12.75">
      <c r="A1345"/>
      <c r="B1345" t="s">
        <v>1170</v>
      </c>
      <c r="C1345" s="52"/>
      <c r="D1345" t="s">
        <v>1171</v>
      </c>
      <c r="E1345" s="214">
        <v>7.99</v>
      </c>
      <c r="F1345" s="216">
        <v>0.3</v>
      </c>
      <c r="G1345" s="214">
        <v>5.59</v>
      </c>
      <c r="H1345" s="97">
        <v>3</v>
      </c>
      <c r="I1345" s="185">
        <f t="shared" si="60"/>
        <v>0</v>
      </c>
      <c r="J1345" s="185">
        <f t="shared" si="61"/>
        <v>0</v>
      </c>
    </row>
    <row r="1346" spans="1:10" s="65" customFormat="1" ht="13.5" thickBot="1">
      <c r="A1346"/>
      <c r="B1346" s="209" t="s">
        <v>1172</v>
      </c>
      <c r="C1346" s="210"/>
      <c r="D1346" s="209" t="s">
        <v>1173</v>
      </c>
      <c r="E1346" s="215">
        <v>7.99</v>
      </c>
      <c r="F1346" s="217">
        <v>0.3</v>
      </c>
      <c r="G1346" s="215">
        <v>5.59</v>
      </c>
      <c r="H1346" s="211">
        <v>3</v>
      </c>
      <c r="I1346" s="212">
        <f t="shared" si="60"/>
        <v>0</v>
      </c>
      <c r="J1346" s="212">
        <f t="shared" si="61"/>
        <v>0</v>
      </c>
    </row>
    <row r="1347" spans="1:10" s="67" customFormat="1" ht="12.75">
      <c r="A1347"/>
      <c r="B1347" t="s">
        <v>1174</v>
      </c>
      <c r="C1347" s="52"/>
      <c r="D1347" t="s">
        <v>1175</v>
      </c>
      <c r="E1347" s="214">
        <v>2.95</v>
      </c>
      <c r="F1347" s="216">
        <v>0.3</v>
      </c>
      <c r="G1347" s="214">
        <v>2.07</v>
      </c>
      <c r="H1347" s="97">
        <v>1</v>
      </c>
      <c r="I1347" s="185">
        <f>C1347*E1347</f>
        <v>0</v>
      </c>
      <c r="J1347" s="185">
        <f>C1347*G1347</f>
        <v>0</v>
      </c>
    </row>
    <row r="1348" spans="1:10" s="67" customFormat="1" ht="12.75">
      <c r="A1348"/>
      <c r="B1348" t="s">
        <v>1176</v>
      </c>
      <c r="C1348" s="52"/>
      <c r="D1348" t="s">
        <v>1177</v>
      </c>
      <c r="E1348" s="214">
        <v>6</v>
      </c>
      <c r="F1348" s="207" t="s">
        <v>40</v>
      </c>
      <c r="G1348" s="214">
        <v>6</v>
      </c>
      <c r="H1348" s="97">
        <v>1</v>
      </c>
      <c r="I1348" s="185">
        <f>C1348*E1348</f>
        <v>0</v>
      </c>
      <c r="J1348" s="185">
        <f>C1348*G1348</f>
        <v>0</v>
      </c>
    </row>
    <row r="1349" spans="1:10" s="67" customFormat="1" ht="12.75">
      <c r="A1349"/>
      <c r="B1349" t="s">
        <v>1178</v>
      </c>
      <c r="C1349" s="52"/>
      <c r="D1349" t="s">
        <v>1179</v>
      </c>
      <c r="E1349" s="214">
        <v>19.99</v>
      </c>
      <c r="F1349" s="216">
        <v>0.3</v>
      </c>
      <c r="G1349" s="214">
        <v>13.99</v>
      </c>
      <c r="H1349" s="97">
        <v>1</v>
      </c>
      <c r="I1349" s="185">
        <f>C1349*E1349</f>
        <v>0</v>
      </c>
      <c r="J1349" s="185">
        <f>C1349*G1349</f>
        <v>0</v>
      </c>
    </row>
    <row r="1350" spans="1:10" s="67" customFormat="1" ht="12.75">
      <c r="A1350" t="s">
        <v>405</v>
      </c>
      <c r="B1350"/>
      <c r="C1350" s="52"/>
      <c r="D1350"/>
      <c r="E1350" s="214"/>
      <c r="F1350" s="207"/>
      <c r="G1350" s="214"/>
      <c r="H1350" s="97"/>
      <c r="I1350" s="185"/>
      <c r="J1350" s="185"/>
    </row>
    <row r="1351" spans="1:10" s="67" customFormat="1" ht="12.75">
      <c r="A1351"/>
      <c r="B1351" t="s">
        <v>1180</v>
      </c>
      <c r="C1351" s="52"/>
      <c r="D1351" t="s">
        <v>1181</v>
      </c>
      <c r="E1351" s="214">
        <v>3.99</v>
      </c>
      <c r="F1351" s="216">
        <v>0.35</v>
      </c>
      <c r="G1351" s="214">
        <v>2.59</v>
      </c>
      <c r="H1351" s="97">
        <v>1</v>
      </c>
      <c r="I1351" s="185">
        <f aca="true" t="shared" si="62" ref="I1351:I1358">C1351*E1351</f>
        <v>0</v>
      </c>
      <c r="J1351" s="185">
        <f aca="true" t="shared" si="63" ref="J1351:J1358">C1351*G1351</f>
        <v>0</v>
      </c>
    </row>
    <row r="1352" spans="1:10" s="101" customFormat="1" ht="12.75">
      <c r="A1352"/>
      <c r="B1352" t="s">
        <v>1182</v>
      </c>
      <c r="C1352" s="52"/>
      <c r="D1352" t="s">
        <v>1183</v>
      </c>
      <c r="E1352" s="214">
        <v>3.99</v>
      </c>
      <c r="F1352" s="216">
        <v>0.35</v>
      </c>
      <c r="G1352" s="214">
        <v>2.59</v>
      </c>
      <c r="H1352" s="97">
        <v>1</v>
      </c>
      <c r="I1352" s="185">
        <f t="shared" si="62"/>
        <v>0</v>
      </c>
      <c r="J1352" s="185">
        <f t="shared" si="63"/>
        <v>0</v>
      </c>
    </row>
    <row r="1353" spans="1:10" s="67" customFormat="1" ht="12.75">
      <c r="A1353"/>
      <c r="B1353" t="s">
        <v>1184</v>
      </c>
      <c r="C1353" s="52"/>
      <c r="D1353" t="s">
        <v>1185</v>
      </c>
      <c r="E1353" s="214">
        <v>3.99</v>
      </c>
      <c r="F1353" s="216">
        <v>0.35</v>
      </c>
      <c r="G1353" s="214">
        <v>2.59</v>
      </c>
      <c r="H1353" s="97">
        <v>1</v>
      </c>
      <c r="I1353" s="185">
        <f t="shared" si="62"/>
        <v>0</v>
      </c>
      <c r="J1353" s="185">
        <f t="shared" si="63"/>
        <v>0</v>
      </c>
    </row>
    <row r="1354" spans="1:10" s="65" customFormat="1" ht="12.75">
      <c r="A1354"/>
      <c r="B1354" t="s">
        <v>1186</v>
      </c>
      <c r="C1354" s="52"/>
      <c r="D1354" t="s">
        <v>1187</v>
      </c>
      <c r="E1354" s="214">
        <v>4.75</v>
      </c>
      <c r="F1354" s="207" t="s">
        <v>40</v>
      </c>
      <c r="G1354" s="214">
        <v>4.75</v>
      </c>
      <c r="H1354" s="97">
        <v>1</v>
      </c>
      <c r="I1354" s="185">
        <f t="shared" si="62"/>
        <v>0</v>
      </c>
      <c r="J1354" s="185">
        <f t="shared" si="63"/>
        <v>0</v>
      </c>
    </row>
    <row r="1355" spans="1:10" s="65" customFormat="1" ht="12.75">
      <c r="A1355"/>
      <c r="B1355" t="s">
        <v>1188</v>
      </c>
      <c r="C1355" s="52"/>
      <c r="D1355" t="s">
        <v>1189</v>
      </c>
      <c r="E1355" s="214">
        <v>3.99</v>
      </c>
      <c r="F1355" s="216">
        <v>0.35</v>
      </c>
      <c r="G1355" s="214">
        <v>2.59</v>
      </c>
      <c r="H1355" s="97">
        <v>1</v>
      </c>
      <c r="I1355" s="185">
        <f t="shared" si="62"/>
        <v>0</v>
      </c>
      <c r="J1355" s="185">
        <f t="shared" si="63"/>
        <v>0</v>
      </c>
    </row>
    <row r="1356" spans="1:10" s="65" customFormat="1" ht="12.75">
      <c r="A1356"/>
      <c r="B1356" t="s">
        <v>1190</v>
      </c>
      <c r="C1356" s="52"/>
      <c r="D1356" t="s">
        <v>1191</v>
      </c>
      <c r="E1356" s="214">
        <v>3.99</v>
      </c>
      <c r="F1356" s="216">
        <v>0.35</v>
      </c>
      <c r="G1356" s="214">
        <v>2.59</v>
      </c>
      <c r="H1356" s="97">
        <v>1</v>
      </c>
      <c r="I1356" s="185">
        <f t="shared" si="62"/>
        <v>0</v>
      </c>
      <c r="J1356" s="185">
        <f t="shared" si="63"/>
        <v>0</v>
      </c>
    </row>
    <row r="1357" spans="1:10" s="65" customFormat="1" ht="12.75">
      <c r="A1357"/>
      <c r="B1357" t="s">
        <v>1192</v>
      </c>
      <c r="C1357" s="52"/>
      <c r="D1357" t="s">
        <v>1193</v>
      </c>
      <c r="E1357" s="214">
        <v>3.99</v>
      </c>
      <c r="F1357" s="216">
        <v>0.35</v>
      </c>
      <c r="G1357" s="214">
        <v>2.59</v>
      </c>
      <c r="H1357" s="97">
        <v>1</v>
      </c>
      <c r="I1357" s="185">
        <f t="shared" si="62"/>
        <v>0</v>
      </c>
      <c r="J1357" s="185">
        <f t="shared" si="63"/>
        <v>0</v>
      </c>
    </row>
    <row r="1358" spans="1:10" s="65" customFormat="1" ht="12.75">
      <c r="A1358"/>
      <c r="B1358" t="s">
        <v>1194</v>
      </c>
      <c r="C1358" s="52"/>
      <c r="D1358" t="s">
        <v>1195</v>
      </c>
      <c r="E1358" s="214">
        <v>4.75</v>
      </c>
      <c r="F1358" s="207" t="s">
        <v>40</v>
      </c>
      <c r="G1358" s="214">
        <v>4.75</v>
      </c>
      <c r="H1358" s="97">
        <v>1</v>
      </c>
      <c r="I1358" s="185">
        <f t="shared" si="62"/>
        <v>0</v>
      </c>
      <c r="J1358" s="185">
        <f t="shared" si="63"/>
        <v>0</v>
      </c>
    </row>
    <row r="1359" spans="1:10" s="65" customFormat="1" ht="12.75">
      <c r="A1359" t="s">
        <v>1196</v>
      </c>
      <c r="B1359"/>
      <c r="C1359" s="52"/>
      <c r="D1359"/>
      <c r="E1359" s="214"/>
      <c r="F1359" s="207"/>
      <c r="G1359" s="214"/>
      <c r="H1359" s="97"/>
      <c r="I1359" s="185"/>
      <c r="J1359" s="185"/>
    </row>
    <row r="1360" spans="1:10" s="65" customFormat="1" ht="12.75">
      <c r="A1360"/>
      <c r="B1360" t="s">
        <v>1197</v>
      </c>
      <c r="C1360" s="52"/>
      <c r="D1360" t="s">
        <v>1198</v>
      </c>
      <c r="E1360" s="214">
        <v>9.99</v>
      </c>
      <c r="F1360" s="216">
        <v>0.25</v>
      </c>
      <c r="G1360" s="214">
        <v>7.49</v>
      </c>
      <c r="H1360" s="97">
        <v>1</v>
      </c>
      <c r="I1360" s="185">
        <f aca="true" t="shared" si="64" ref="I1360:I1366">C1360*E1360</f>
        <v>0</v>
      </c>
      <c r="J1360" s="185">
        <f aca="true" t="shared" si="65" ref="J1360:J1366">C1360*G1360</f>
        <v>0</v>
      </c>
    </row>
    <row r="1361" spans="1:10" s="65" customFormat="1" ht="12.75">
      <c r="A1361"/>
      <c r="B1361" t="s">
        <v>1199</v>
      </c>
      <c r="C1361" s="52"/>
      <c r="D1361" t="s">
        <v>1200</v>
      </c>
      <c r="E1361" s="214">
        <v>3.99</v>
      </c>
      <c r="F1361" s="216">
        <v>0.25</v>
      </c>
      <c r="G1361" s="214">
        <v>2.99</v>
      </c>
      <c r="H1361" s="97">
        <v>1</v>
      </c>
      <c r="I1361" s="185">
        <f t="shared" si="64"/>
        <v>0</v>
      </c>
      <c r="J1361" s="185">
        <f t="shared" si="65"/>
        <v>0</v>
      </c>
    </row>
    <row r="1362" spans="1:10" s="65" customFormat="1" ht="12.75">
      <c r="A1362"/>
      <c r="B1362" t="s">
        <v>1201</v>
      </c>
      <c r="C1362" s="52"/>
      <c r="D1362" t="s">
        <v>1202</v>
      </c>
      <c r="E1362" s="214">
        <v>9.99</v>
      </c>
      <c r="F1362" s="216">
        <v>0.25</v>
      </c>
      <c r="G1362" s="214">
        <v>7.49</v>
      </c>
      <c r="H1362" s="97">
        <v>1</v>
      </c>
      <c r="I1362" s="185">
        <f t="shared" si="64"/>
        <v>0</v>
      </c>
      <c r="J1362" s="185">
        <f t="shared" si="65"/>
        <v>0</v>
      </c>
    </row>
    <row r="1363" spans="1:10" s="65" customFormat="1" ht="12.75">
      <c r="A1363"/>
      <c r="B1363" t="s">
        <v>1203</v>
      </c>
      <c r="C1363" s="52"/>
      <c r="D1363" t="s">
        <v>1204</v>
      </c>
      <c r="E1363" s="214">
        <v>3.99</v>
      </c>
      <c r="F1363" s="216">
        <v>0.35</v>
      </c>
      <c r="G1363" s="214">
        <v>2.59</v>
      </c>
      <c r="H1363" s="97">
        <v>1</v>
      </c>
      <c r="I1363" s="185">
        <f t="shared" si="64"/>
        <v>0</v>
      </c>
      <c r="J1363" s="185">
        <f t="shared" si="65"/>
        <v>0</v>
      </c>
    </row>
    <row r="1364" spans="1:10" s="65" customFormat="1" ht="12.75">
      <c r="A1364"/>
      <c r="B1364" t="s">
        <v>1205</v>
      </c>
      <c r="C1364" s="52"/>
      <c r="D1364" t="s">
        <v>1206</v>
      </c>
      <c r="E1364" s="214">
        <v>3.99</v>
      </c>
      <c r="F1364" s="216">
        <v>0.35</v>
      </c>
      <c r="G1364" s="214">
        <v>2.59</v>
      </c>
      <c r="H1364" s="97">
        <v>1</v>
      </c>
      <c r="I1364" s="185">
        <f t="shared" si="64"/>
        <v>0</v>
      </c>
      <c r="J1364" s="185">
        <f t="shared" si="65"/>
        <v>0</v>
      </c>
    </row>
    <row r="1365" spans="1:10" s="65" customFormat="1" ht="12.75">
      <c r="A1365"/>
      <c r="B1365" t="s">
        <v>1207</v>
      </c>
      <c r="C1365" s="52"/>
      <c r="D1365" t="s">
        <v>1208</v>
      </c>
      <c r="E1365" s="214">
        <v>3.99</v>
      </c>
      <c r="F1365" s="216">
        <v>0.35</v>
      </c>
      <c r="G1365" s="214">
        <v>2.59</v>
      </c>
      <c r="H1365" s="97">
        <v>1</v>
      </c>
      <c r="I1365" s="185">
        <f t="shared" si="64"/>
        <v>0</v>
      </c>
      <c r="J1365" s="185">
        <f t="shared" si="65"/>
        <v>0</v>
      </c>
    </row>
    <row r="1366" spans="1:10" s="100" customFormat="1" ht="12.75">
      <c r="A1366"/>
      <c r="B1366" t="s">
        <v>1209</v>
      </c>
      <c r="C1366" s="52"/>
      <c r="D1366" t="s">
        <v>1210</v>
      </c>
      <c r="E1366" s="214">
        <v>4.75</v>
      </c>
      <c r="F1366" s="207" t="s">
        <v>40</v>
      </c>
      <c r="G1366" s="214">
        <v>4.75</v>
      </c>
      <c r="H1366" s="97">
        <v>1</v>
      </c>
      <c r="I1366" s="185">
        <f t="shared" si="64"/>
        <v>0</v>
      </c>
      <c r="J1366" s="185">
        <f t="shared" si="65"/>
        <v>0</v>
      </c>
    </row>
    <row r="1367" spans="1:10" s="67" customFormat="1" ht="12.75">
      <c r="A1367" t="s">
        <v>272</v>
      </c>
      <c r="B1367"/>
      <c r="C1367" s="52"/>
      <c r="D1367"/>
      <c r="E1367" s="214"/>
      <c r="F1367" s="207"/>
      <c r="G1367" s="214"/>
      <c r="H1367" s="97"/>
      <c r="I1367" s="185"/>
      <c r="J1367" s="185"/>
    </row>
    <row r="1368" spans="1:10" s="67" customFormat="1" ht="12.75">
      <c r="A1368"/>
      <c r="B1368" t="s">
        <v>1211</v>
      </c>
      <c r="C1368" s="52"/>
      <c r="D1368" t="s">
        <v>1212</v>
      </c>
      <c r="E1368" s="214">
        <v>19.99</v>
      </c>
      <c r="F1368" s="216">
        <v>0.3</v>
      </c>
      <c r="G1368" s="214">
        <v>13.99</v>
      </c>
      <c r="H1368" s="97">
        <v>3</v>
      </c>
      <c r="I1368" s="185">
        <f>C1368*E1368</f>
        <v>0</v>
      </c>
      <c r="J1368" s="185">
        <f>C1368*G1368</f>
        <v>0</v>
      </c>
    </row>
    <row r="1369" spans="1:10" s="67" customFormat="1" ht="12.75">
      <c r="A1369"/>
      <c r="B1369" t="s">
        <v>1213</v>
      </c>
      <c r="C1369" s="52"/>
      <c r="D1369" t="s">
        <v>1214</v>
      </c>
      <c r="E1369" s="214">
        <v>150</v>
      </c>
      <c r="F1369" s="216">
        <v>0.25</v>
      </c>
      <c r="G1369" s="214">
        <v>112.5</v>
      </c>
      <c r="H1369" s="97">
        <v>3</v>
      </c>
      <c r="I1369" s="185">
        <f>C1369*E1369</f>
        <v>0</v>
      </c>
      <c r="J1369" s="185">
        <f>C1369*G1369</f>
        <v>0</v>
      </c>
    </row>
    <row r="1370" spans="1:10" s="65" customFormat="1" ht="12.75">
      <c r="A1370"/>
      <c r="B1370" t="s">
        <v>1215</v>
      </c>
      <c r="C1370" s="52"/>
      <c r="D1370" t="s">
        <v>1216</v>
      </c>
      <c r="E1370" s="214">
        <v>19.99</v>
      </c>
      <c r="F1370" s="216">
        <v>0.25</v>
      </c>
      <c r="G1370" s="214">
        <v>14.99</v>
      </c>
      <c r="H1370" s="97">
        <v>3</v>
      </c>
      <c r="I1370" s="185">
        <f>C1370*E1370</f>
        <v>0</v>
      </c>
      <c r="J1370" s="185">
        <f>C1370*G1370</f>
        <v>0</v>
      </c>
    </row>
    <row r="1371" spans="1:10" s="100" customFormat="1" ht="12.75">
      <c r="A1371"/>
      <c r="B1371" t="s">
        <v>1217</v>
      </c>
      <c r="C1371" s="52"/>
      <c r="D1371" t="s">
        <v>1218</v>
      </c>
      <c r="E1371" s="214">
        <v>10.95</v>
      </c>
      <c r="F1371" s="216">
        <v>0.3</v>
      </c>
      <c r="G1371" s="214">
        <v>7.67</v>
      </c>
      <c r="H1371" s="97">
        <v>3</v>
      </c>
      <c r="I1371" s="185">
        <f>C1371*E1371</f>
        <v>0</v>
      </c>
      <c r="J1371" s="185">
        <f>C1371*G1371</f>
        <v>0</v>
      </c>
    </row>
    <row r="1372" spans="1:10" s="65" customFormat="1" ht="12.75">
      <c r="A1372"/>
      <c r="B1372" t="s">
        <v>1219</v>
      </c>
      <c r="C1372" s="52"/>
      <c r="D1372" t="s">
        <v>1220</v>
      </c>
      <c r="E1372" s="214">
        <v>10.95</v>
      </c>
      <c r="F1372" s="216">
        <v>0.3</v>
      </c>
      <c r="G1372" s="214">
        <v>7.67</v>
      </c>
      <c r="H1372" s="97">
        <v>3</v>
      </c>
      <c r="I1372" s="185">
        <f>C1372*E1372</f>
        <v>0</v>
      </c>
      <c r="J1372" s="185">
        <f>C1372*G1372</f>
        <v>0</v>
      </c>
    </row>
    <row r="1373" spans="1:10" s="65" customFormat="1" ht="12.75">
      <c r="A1373"/>
      <c r="B1373" s="177" t="s">
        <v>4334</v>
      </c>
      <c r="C1373" s="51"/>
      <c r="D1373" s="44"/>
      <c r="E1373" s="50"/>
      <c r="F1373" s="154"/>
      <c r="G1373" s="50"/>
      <c r="H1373" s="95"/>
      <c r="I1373" s="184"/>
      <c r="J1373" s="184"/>
    </row>
    <row r="1374" spans="1:10" s="65" customFormat="1" ht="12.75">
      <c r="A1374" t="s">
        <v>240</v>
      </c>
      <c r="B1374"/>
      <c r="C1374" s="52"/>
      <c r="D1374"/>
      <c r="E1374" s="214"/>
      <c r="F1374" s="207"/>
      <c r="G1374" s="214"/>
      <c r="H1374" s="97"/>
      <c r="I1374" s="185"/>
      <c r="J1374" s="185"/>
    </row>
    <row r="1375" spans="2:10" s="65" customFormat="1" ht="12.75">
      <c r="B1375" s="65" t="s">
        <v>1221</v>
      </c>
      <c r="C1375" s="88"/>
      <c r="D1375" s="65" t="s">
        <v>4333</v>
      </c>
      <c r="E1375" s="190">
        <v>3.99</v>
      </c>
      <c r="F1375" s="218">
        <v>0.75</v>
      </c>
      <c r="G1375" s="190">
        <v>0.99</v>
      </c>
      <c r="H1375" s="96">
        <v>1</v>
      </c>
      <c r="I1375" s="125">
        <f>C1375*E1375</f>
        <v>0</v>
      </c>
      <c r="J1375" s="208">
        <f>IF(C1375=0,0,IF(C1375&lt;5,(C1375*G1375),(G1375*4)+(C1375-4)*(E1375*(1-0.5))))</f>
        <v>0</v>
      </c>
    </row>
    <row r="1376" spans="1:10" s="100" customFormat="1" ht="12.75">
      <c r="A1376"/>
      <c r="B1376" t="s">
        <v>1222</v>
      </c>
      <c r="C1376" s="52"/>
      <c r="D1376" t="s">
        <v>1223</v>
      </c>
      <c r="E1376" s="214">
        <v>8</v>
      </c>
      <c r="F1376" s="207" t="s">
        <v>40</v>
      </c>
      <c r="G1376" s="214">
        <v>8</v>
      </c>
      <c r="H1376" s="97">
        <v>1</v>
      </c>
      <c r="I1376" s="185">
        <f>C1376*E1376</f>
        <v>0</v>
      </c>
      <c r="J1376" s="185">
        <f>C1376*G1376</f>
        <v>0</v>
      </c>
    </row>
    <row r="1377" spans="1:10" s="65" customFormat="1" ht="12.75">
      <c r="A1377"/>
      <c r="B1377" t="s">
        <v>1224</v>
      </c>
      <c r="C1377" s="52"/>
      <c r="D1377" t="s">
        <v>1225</v>
      </c>
      <c r="E1377" s="214">
        <v>12</v>
      </c>
      <c r="F1377" s="207" t="s">
        <v>40</v>
      </c>
      <c r="G1377" s="214">
        <v>12</v>
      </c>
      <c r="H1377" s="97">
        <v>1</v>
      </c>
      <c r="I1377" s="185">
        <f>C1377*E1377</f>
        <v>0</v>
      </c>
      <c r="J1377" s="185">
        <f>C1377*G1377</f>
        <v>0</v>
      </c>
    </row>
    <row r="1378" spans="1:10" s="67" customFormat="1" ht="12.75">
      <c r="A1378"/>
      <c r="B1378" t="s">
        <v>1226</v>
      </c>
      <c r="C1378" s="52"/>
      <c r="D1378" t="s">
        <v>1227</v>
      </c>
      <c r="E1378" s="214">
        <v>20</v>
      </c>
      <c r="F1378" s="207" t="s">
        <v>40</v>
      </c>
      <c r="G1378" s="214">
        <v>20</v>
      </c>
      <c r="H1378" s="97">
        <v>1</v>
      </c>
      <c r="I1378" s="185">
        <f>C1378*E1378</f>
        <v>0</v>
      </c>
      <c r="J1378" s="185">
        <f>C1378*G1378</f>
        <v>0</v>
      </c>
    </row>
    <row r="1379" spans="1:10" s="65" customFormat="1" ht="12.75">
      <c r="A1379" t="s">
        <v>1228</v>
      </c>
      <c r="B1379"/>
      <c r="C1379" s="52"/>
      <c r="D1379"/>
      <c r="E1379" s="214"/>
      <c r="F1379" s="207"/>
      <c r="G1379" s="214"/>
      <c r="H1379" s="97"/>
      <c r="I1379" s="185"/>
      <c r="J1379" s="185"/>
    </row>
    <row r="1380" spans="2:10" s="65" customFormat="1" ht="12.75">
      <c r="B1380" s="65" t="s">
        <v>1229</v>
      </c>
      <c r="C1380" s="88"/>
      <c r="D1380" s="65" t="s">
        <v>1230</v>
      </c>
      <c r="E1380" s="190">
        <v>3.99</v>
      </c>
      <c r="F1380" s="218">
        <v>0.5</v>
      </c>
      <c r="G1380" s="190">
        <v>1.99</v>
      </c>
      <c r="H1380" s="96">
        <v>1</v>
      </c>
      <c r="I1380" s="190">
        <f>C1380*E1380</f>
        <v>0</v>
      </c>
      <c r="J1380" s="190">
        <f>C1380*G1380</f>
        <v>0</v>
      </c>
    </row>
    <row r="1381" spans="1:10" ht="12.75">
      <c r="A1381"/>
      <c r="B1381" t="s">
        <v>1231</v>
      </c>
      <c r="C1381" s="52"/>
      <c r="D1381" t="s">
        <v>1232</v>
      </c>
      <c r="E1381" s="214">
        <v>12</v>
      </c>
      <c r="F1381" s="207" t="s">
        <v>40</v>
      </c>
      <c r="G1381" s="214">
        <v>12</v>
      </c>
      <c r="H1381" s="97">
        <v>1</v>
      </c>
      <c r="I1381" s="185">
        <f>C1381*E1381</f>
        <v>0</v>
      </c>
      <c r="J1381" s="185">
        <f>C1381*G1381</f>
        <v>0</v>
      </c>
    </row>
    <row r="1382" spans="1:10" s="67" customFormat="1" ht="12.75">
      <c r="A1382"/>
      <c r="B1382" t="s">
        <v>1233</v>
      </c>
      <c r="C1382" s="52"/>
      <c r="D1382" t="s">
        <v>1234</v>
      </c>
      <c r="E1382" s="214">
        <v>25</v>
      </c>
      <c r="F1382" s="207" t="s">
        <v>40</v>
      </c>
      <c r="G1382" s="214">
        <v>25</v>
      </c>
      <c r="H1382" s="97">
        <v>1</v>
      </c>
      <c r="I1382" s="185">
        <f>C1382*E1382</f>
        <v>0</v>
      </c>
      <c r="J1382" s="185">
        <f>C1382*G1382</f>
        <v>0</v>
      </c>
    </row>
    <row r="1383" spans="1:10" ht="12.75">
      <c r="A1383"/>
      <c r="B1383" t="s">
        <v>1235</v>
      </c>
      <c r="C1383" s="52"/>
      <c r="D1383" t="s">
        <v>1236</v>
      </c>
      <c r="E1383" s="214">
        <v>40</v>
      </c>
      <c r="F1383" s="207" t="s">
        <v>40</v>
      </c>
      <c r="G1383" s="214">
        <v>40</v>
      </c>
      <c r="H1383" s="97">
        <v>1</v>
      </c>
      <c r="I1383" s="185">
        <f>C1383*E1383</f>
        <v>0</v>
      </c>
      <c r="J1383" s="185">
        <f>C1383*G1383</f>
        <v>0</v>
      </c>
    </row>
    <row r="1384" spans="1:10" ht="12.75">
      <c r="A1384"/>
      <c r="B1384" t="s">
        <v>1237</v>
      </c>
      <c r="C1384" s="52"/>
      <c r="D1384" t="s">
        <v>1238</v>
      </c>
      <c r="E1384" s="214">
        <v>50</v>
      </c>
      <c r="F1384" s="207" t="s">
        <v>40</v>
      </c>
      <c r="G1384" s="214">
        <v>50</v>
      </c>
      <c r="H1384" s="97">
        <v>1</v>
      </c>
      <c r="I1384" s="185">
        <f>C1384*E1384</f>
        <v>0</v>
      </c>
      <c r="J1384" s="185">
        <f>C1384*G1384</f>
        <v>0</v>
      </c>
    </row>
    <row r="1385" spans="1:10" ht="12.75">
      <c r="A1385" t="s">
        <v>1239</v>
      </c>
      <c r="B1385"/>
      <c r="C1385" s="52"/>
      <c r="D1385"/>
      <c r="E1385" s="214"/>
      <c r="F1385" s="207"/>
      <c r="G1385" s="214"/>
      <c r="H1385" s="97"/>
      <c r="I1385" s="185"/>
      <c r="J1385" s="185"/>
    </row>
    <row r="1386" spans="1:10" s="67" customFormat="1" ht="12.75">
      <c r="A1386" s="65"/>
      <c r="B1386" s="65" t="s">
        <v>1240</v>
      </c>
      <c r="C1386" s="88"/>
      <c r="D1386" s="65" t="s">
        <v>1241</v>
      </c>
      <c r="E1386" s="190">
        <v>19.99</v>
      </c>
      <c r="F1386" s="218">
        <v>0.5</v>
      </c>
      <c r="G1386" s="190">
        <v>9.99</v>
      </c>
      <c r="H1386" s="96">
        <v>3</v>
      </c>
      <c r="I1386" s="190">
        <f>C1386*E1386</f>
        <v>0</v>
      </c>
      <c r="J1386" s="190">
        <f>C1386*G1386</f>
        <v>0</v>
      </c>
    </row>
    <row r="1387" spans="1:10" ht="12.75">
      <c r="A1387"/>
      <c r="B1387" t="s">
        <v>1242</v>
      </c>
      <c r="C1387" s="52"/>
      <c r="D1387" t="s">
        <v>1243</v>
      </c>
      <c r="E1387" s="214">
        <v>24.99</v>
      </c>
      <c r="F1387" s="216">
        <v>0.35</v>
      </c>
      <c r="G1387" s="214">
        <v>16.24</v>
      </c>
      <c r="H1387" s="97">
        <v>3</v>
      </c>
      <c r="I1387" s="185">
        <f>C1387*E1387</f>
        <v>0</v>
      </c>
      <c r="J1387" s="185">
        <f>C1387*G1387</f>
        <v>0</v>
      </c>
    </row>
    <row r="1388" spans="1:10" ht="12.75">
      <c r="A1388" t="s">
        <v>406</v>
      </c>
      <c r="B1388"/>
      <c r="C1388" s="52"/>
      <c r="D1388"/>
      <c r="E1388" s="214"/>
      <c r="F1388" s="207"/>
      <c r="G1388" s="214"/>
      <c r="H1388" s="97"/>
      <c r="I1388" s="185"/>
      <c r="J1388" s="185"/>
    </row>
    <row r="1389" spans="1:10" ht="12.75">
      <c r="A1389"/>
      <c r="B1389" t="s">
        <v>1244</v>
      </c>
      <c r="C1389" s="52"/>
      <c r="D1389" t="s">
        <v>1245</v>
      </c>
      <c r="E1389" s="214">
        <v>3.99</v>
      </c>
      <c r="F1389" s="216">
        <v>0.35</v>
      </c>
      <c r="G1389" s="214">
        <v>2.59</v>
      </c>
      <c r="H1389" s="97">
        <v>1</v>
      </c>
      <c r="I1389" s="185">
        <f>C1389*E1389</f>
        <v>0</v>
      </c>
      <c r="J1389" s="185">
        <f>C1389*G1389</f>
        <v>0</v>
      </c>
    </row>
    <row r="1390" spans="1:10" s="65" customFormat="1" ht="12.75">
      <c r="A1390"/>
      <c r="B1390" t="s">
        <v>1246</v>
      </c>
      <c r="C1390" s="52"/>
      <c r="D1390" t="s">
        <v>1247</v>
      </c>
      <c r="E1390" s="214">
        <v>8</v>
      </c>
      <c r="F1390" s="207" t="s">
        <v>40</v>
      </c>
      <c r="G1390" s="214">
        <v>8</v>
      </c>
      <c r="H1390" s="97">
        <v>1</v>
      </c>
      <c r="I1390" s="185">
        <f>C1390*E1390</f>
        <v>0</v>
      </c>
      <c r="J1390" s="185">
        <f>C1390*G1390</f>
        <v>0</v>
      </c>
    </row>
    <row r="1391" spans="1:10" s="65" customFormat="1" ht="12.75">
      <c r="A1391"/>
      <c r="B1391" t="s">
        <v>1248</v>
      </c>
      <c r="C1391" s="52"/>
      <c r="D1391" t="s">
        <v>1249</v>
      </c>
      <c r="E1391" s="214">
        <v>3.99</v>
      </c>
      <c r="F1391" s="216">
        <v>0.35</v>
      </c>
      <c r="G1391" s="214">
        <v>2.59</v>
      </c>
      <c r="H1391" s="97">
        <v>1</v>
      </c>
      <c r="I1391" s="185">
        <f>C1391*E1391</f>
        <v>0</v>
      </c>
      <c r="J1391" s="185">
        <f>C1391*G1391</f>
        <v>0</v>
      </c>
    </row>
    <row r="1392" spans="1:10" s="65" customFormat="1" ht="12.75">
      <c r="A1392"/>
      <c r="B1392" t="s">
        <v>1250</v>
      </c>
      <c r="C1392" s="52"/>
      <c r="D1392" t="s">
        <v>1251</v>
      </c>
      <c r="E1392" s="214">
        <v>8</v>
      </c>
      <c r="F1392" s="207" t="s">
        <v>40</v>
      </c>
      <c r="G1392" s="214">
        <v>8</v>
      </c>
      <c r="H1392" s="97">
        <v>1</v>
      </c>
      <c r="I1392" s="185">
        <f>C1392*E1392</f>
        <v>0</v>
      </c>
      <c r="J1392" s="185">
        <f>C1392*G1392</f>
        <v>0</v>
      </c>
    </row>
    <row r="1393" spans="1:10" s="67" customFormat="1" ht="12.75">
      <c r="A1393"/>
      <c r="B1393" t="s">
        <v>1252</v>
      </c>
      <c r="C1393" s="52"/>
      <c r="D1393" t="s">
        <v>1253</v>
      </c>
      <c r="E1393" s="214">
        <v>12</v>
      </c>
      <c r="F1393" s="207" t="s">
        <v>40</v>
      </c>
      <c r="G1393" s="214">
        <v>12</v>
      </c>
      <c r="H1393" s="97">
        <v>1</v>
      </c>
      <c r="I1393" s="185">
        <f>C1393*E1393</f>
        <v>0</v>
      </c>
      <c r="J1393" s="185">
        <f>C1393*G1393</f>
        <v>0</v>
      </c>
    </row>
    <row r="1394" spans="1:10" s="67" customFormat="1" ht="12.75">
      <c r="A1394" t="s">
        <v>1254</v>
      </c>
      <c r="B1394"/>
      <c r="C1394" s="52"/>
      <c r="D1394"/>
      <c r="E1394" s="214"/>
      <c r="F1394" s="207"/>
      <c r="G1394" s="214"/>
      <c r="H1394" s="97"/>
      <c r="I1394" s="185"/>
      <c r="J1394" s="185"/>
    </row>
    <row r="1395" spans="2:10" s="65" customFormat="1" ht="12.75">
      <c r="B1395" s="65" t="s">
        <v>1255</v>
      </c>
      <c r="C1395" s="88"/>
      <c r="D1395" s="65" t="s">
        <v>1256</v>
      </c>
      <c r="E1395" s="190">
        <v>3.99</v>
      </c>
      <c r="F1395" s="218">
        <v>0.5</v>
      </c>
      <c r="G1395" s="190">
        <v>1.99</v>
      </c>
      <c r="H1395" s="96">
        <v>1</v>
      </c>
      <c r="I1395" s="190">
        <f>C1395*E1395</f>
        <v>0</v>
      </c>
      <c r="J1395" s="190">
        <f>C1395*G1395</f>
        <v>0</v>
      </c>
    </row>
    <row r="1396" spans="2:10" s="65" customFormat="1" ht="12.75">
      <c r="B1396" s="65" t="s">
        <v>1257</v>
      </c>
      <c r="C1396" s="88"/>
      <c r="D1396" s="65" t="s">
        <v>1258</v>
      </c>
      <c r="E1396" s="190">
        <v>3.99</v>
      </c>
      <c r="F1396" s="218">
        <v>0.5</v>
      </c>
      <c r="G1396" s="190">
        <v>1.99</v>
      </c>
      <c r="H1396" s="96">
        <v>1</v>
      </c>
      <c r="I1396" s="190">
        <f>C1396*E1396</f>
        <v>0</v>
      </c>
      <c r="J1396" s="190">
        <f>C1396*G1396</f>
        <v>0</v>
      </c>
    </row>
    <row r="1397" spans="1:256" s="65" customFormat="1" ht="12.75">
      <c r="A1397"/>
      <c r="B1397" t="s">
        <v>1259</v>
      </c>
      <c r="C1397" s="52"/>
      <c r="D1397" t="s">
        <v>1260</v>
      </c>
      <c r="E1397" s="214">
        <v>12</v>
      </c>
      <c r="F1397" s="207" t="s">
        <v>40</v>
      </c>
      <c r="G1397" s="214">
        <v>12</v>
      </c>
      <c r="H1397" s="97">
        <v>1</v>
      </c>
      <c r="I1397" s="185">
        <f>C1397*E1397</f>
        <v>0</v>
      </c>
      <c r="J1397" s="185">
        <f>C1397*G1397</f>
        <v>0</v>
      </c>
      <c r="L1397"/>
      <c r="M1397"/>
      <c r="N1397"/>
      <c r="O1397"/>
      <c r="P1397"/>
      <c r="Q1397"/>
      <c r="R1397"/>
      <c r="S1397"/>
      <c r="T1397"/>
      <c r="U1397"/>
      <c r="V1397"/>
      <c r="W1397"/>
      <c r="X1397"/>
      <c r="Y1397"/>
      <c r="Z1397"/>
      <c r="AA1397"/>
      <c r="AB1397"/>
      <c r="AC1397"/>
      <c r="AD1397"/>
      <c r="AE1397"/>
      <c r="AF1397"/>
      <c r="AG1397"/>
      <c r="AH1397"/>
      <c r="AI1397"/>
      <c r="AJ1397"/>
      <c r="AK1397"/>
      <c r="AL1397"/>
      <c r="AM1397"/>
      <c r="AN1397"/>
      <c r="AO1397"/>
      <c r="AP1397"/>
      <c r="AQ1397"/>
      <c r="AR1397"/>
      <c r="AS1397"/>
      <c r="AT1397"/>
      <c r="AU1397"/>
      <c r="AV1397"/>
      <c r="AW1397"/>
      <c r="AX1397"/>
      <c r="AY1397"/>
      <c r="AZ1397"/>
      <c r="BA1397"/>
      <c r="BB1397"/>
      <c r="BC1397"/>
      <c r="BD1397"/>
      <c r="BE1397"/>
      <c r="BF1397"/>
      <c r="BG1397"/>
      <c r="BH1397"/>
      <c r="BI1397"/>
      <c r="BJ1397"/>
      <c r="BK1397"/>
      <c r="BL1397"/>
      <c r="BM1397"/>
      <c r="BN1397"/>
      <c r="BO1397"/>
      <c r="BP1397"/>
      <c r="BQ1397"/>
      <c r="BR1397"/>
      <c r="BS1397"/>
      <c r="BT1397"/>
      <c r="BU1397"/>
      <c r="BV1397"/>
      <c r="BW1397"/>
      <c r="BX1397"/>
      <c r="BY1397"/>
      <c r="BZ1397"/>
      <c r="CA1397"/>
      <c r="CB1397"/>
      <c r="CC1397"/>
      <c r="CD1397"/>
      <c r="CE1397"/>
      <c r="CF1397"/>
      <c r="CG1397"/>
      <c r="CH1397"/>
      <c r="CI1397"/>
      <c r="CJ1397"/>
      <c r="CK1397"/>
      <c r="CL1397"/>
      <c r="CM1397"/>
      <c r="CN1397"/>
      <c r="CO1397"/>
      <c r="CP1397"/>
      <c r="CQ1397"/>
      <c r="CR1397"/>
      <c r="CS1397"/>
      <c r="CT1397"/>
      <c r="CU1397"/>
      <c r="CV1397"/>
      <c r="CW1397"/>
      <c r="CX1397"/>
      <c r="CY1397"/>
      <c r="CZ1397"/>
      <c r="DA1397"/>
      <c r="DB1397"/>
      <c r="DC1397"/>
      <c r="DD1397"/>
      <c r="DE1397"/>
      <c r="DF1397"/>
      <c r="DG1397"/>
      <c r="DH1397"/>
      <c r="DI1397"/>
      <c r="DJ1397"/>
      <c r="DK1397"/>
      <c r="DL1397"/>
      <c r="DM1397"/>
      <c r="DN1397"/>
      <c r="DO1397"/>
      <c r="DP1397"/>
      <c r="DQ1397"/>
      <c r="DR1397"/>
      <c r="DS1397"/>
      <c r="DT1397"/>
      <c r="DU1397"/>
      <c r="DV1397"/>
      <c r="DW1397"/>
      <c r="DX1397"/>
      <c r="DY1397"/>
      <c r="DZ1397"/>
      <c r="EA1397"/>
      <c r="EB1397"/>
      <c r="EC1397"/>
      <c r="ED1397"/>
      <c r="EE1397"/>
      <c r="EF1397"/>
      <c r="EG1397"/>
      <c r="EH1397"/>
      <c r="EI1397"/>
      <c r="EJ1397"/>
      <c r="EK1397"/>
      <c r="EL1397"/>
      <c r="EM1397"/>
      <c r="EN1397"/>
      <c r="EO1397"/>
      <c r="EP1397"/>
      <c r="EQ1397"/>
      <c r="ER1397"/>
      <c r="ES1397"/>
      <c r="ET1397"/>
      <c r="EU1397"/>
      <c r="EV1397"/>
      <c r="EW1397"/>
      <c r="EX1397"/>
      <c r="EY1397"/>
      <c r="EZ1397"/>
      <c r="FA1397"/>
      <c r="FB1397"/>
      <c r="FC1397"/>
      <c r="FD1397"/>
      <c r="FE1397"/>
      <c r="FF1397"/>
      <c r="FG1397"/>
      <c r="FH1397"/>
      <c r="FI1397"/>
      <c r="FJ1397"/>
      <c r="FK1397"/>
      <c r="FL1397"/>
      <c r="FM1397"/>
      <c r="FN1397"/>
      <c r="FO1397"/>
      <c r="FP1397"/>
      <c r="FQ1397"/>
      <c r="FR1397"/>
      <c r="FS1397"/>
      <c r="FT1397"/>
      <c r="FU1397"/>
      <c r="FV1397"/>
      <c r="FW1397"/>
      <c r="FX1397"/>
      <c r="FY1397"/>
      <c r="FZ1397"/>
      <c r="GA1397"/>
      <c r="GB1397"/>
      <c r="GC1397"/>
      <c r="GD1397"/>
      <c r="GE1397"/>
      <c r="GF1397"/>
      <c r="GG1397"/>
      <c r="GH1397"/>
      <c r="GI1397"/>
      <c r="GJ1397"/>
      <c r="GK1397"/>
      <c r="GL1397"/>
      <c r="GM1397"/>
      <c r="GN1397"/>
      <c r="GO1397"/>
      <c r="GP1397"/>
      <c r="GQ1397"/>
      <c r="GR1397"/>
      <c r="GS1397"/>
      <c r="GT1397"/>
      <c r="GU1397"/>
      <c r="GV1397"/>
      <c r="GW1397"/>
      <c r="GX1397"/>
      <c r="GY1397"/>
      <c r="GZ1397"/>
      <c r="HA1397"/>
      <c r="HB1397"/>
      <c r="HC1397"/>
      <c r="HD1397"/>
      <c r="HE1397"/>
      <c r="HF1397"/>
      <c r="HG1397"/>
      <c r="HH1397"/>
      <c r="HI1397"/>
      <c r="HJ1397"/>
      <c r="HK1397"/>
      <c r="HL1397"/>
      <c r="HM1397"/>
      <c r="HN1397"/>
      <c r="HO1397"/>
      <c r="HP1397"/>
      <c r="HQ1397"/>
      <c r="HR1397"/>
      <c r="HS1397"/>
      <c r="HT1397"/>
      <c r="HU1397"/>
      <c r="HV1397"/>
      <c r="HW1397"/>
      <c r="HX1397"/>
      <c r="HY1397"/>
      <c r="HZ1397"/>
      <c r="IA1397"/>
      <c r="IB1397"/>
      <c r="IC1397"/>
      <c r="ID1397"/>
      <c r="IE1397"/>
      <c r="IF1397"/>
      <c r="IG1397"/>
      <c r="IH1397"/>
      <c r="II1397"/>
      <c r="IJ1397"/>
      <c r="IK1397"/>
      <c r="IL1397"/>
      <c r="IM1397"/>
      <c r="IN1397"/>
      <c r="IO1397"/>
      <c r="IP1397"/>
      <c r="IQ1397"/>
      <c r="IR1397"/>
      <c r="IS1397"/>
      <c r="IT1397"/>
      <c r="IU1397"/>
      <c r="IV1397"/>
    </row>
    <row r="1398" spans="1:10" s="65" customFormat="1" ht="12.75">
      <c r="A1398" t="s">
        <v>248</v>
      </c>
      <c r="B1398"/>
      <c r="C1398" s="52"/>
      <c r="D1398"/>
      <c r="E1398" s="214"/>
      <c r="F1398" s="207"/>
      <c r="G1398" s="214"/>
      <c r="H1398" s="97"/>
      <c r="I1398" s="185"/>
      <c r="J1398" s="185"/>
    </row>
    <row r="1399" spans="1:10" s="65" customFormat="1" ht="12.75">
      <c r="A1399"/>
      <c r="B1399" t="s">
        <v>1261</v>
      </c>
      <c r="C1399" s="52"/>
      <c r="D1399" t="s">
        <v>1262</v>
      </c>
      <c r="E1399" s="214">
        <v>3.99</v>
      </c>
      <c r="F1399" s="216">
        <v>0.35</v>
      </c>
      <c r="G1399" s="214">
        <v>2.59</v>
      </c>
      <c r="H1399" s="97">
        <v>1</v>
      </c>
      <c r="I1399" s="185">
        <f aca="true" t="shared" si="66" ref="I1399:I1404">C1399*E1399</f>
        <v>0</v>
      </c>
      <c r="J1399" s="185">
        <f aca="true" t="shared" si="67" ref="J1399:J1404">C1399*G1399</f>
        <v>0</v>
      </c>
    </row>
    <row r="1400" spans="1:10" s="65" customFormat="1" ht="12.75">
      <c r="A1400"/>
      <c r="B1400" t="s">
        <v>1263</v>
      </c>
      <c r="C1400" s="52"/>
      <c r="D1400" t="s">
        <v>1264</v>
      </c>
      <c r="E1400" s="214">
        <v>8</v>
      </c>
      <c r="F1400" s="207" t="s">
        <v>40</v>
      </c>
      <c r="G1400" s="214">
        <v>8</v>
      </c>
      <c r="H1400" s="97">
        <v>1</v>
      </c>
      <c r="I1400" s="185">
        <f t="shared" si="66"/>
        <v>0</v>
      </c>
      <c r="J1400" s="185">
        <f t="shared" si="67"/>
        <v>0</v>
      </c>
    </row>
    <row r="1401" spans="1:10" s="65" customFormat="1" ht="12.75">
      <c r="A1401"/>
      <c r="B1401" t="s">
        <v>1265</v>
      </c>
      <c r="C1401" s="52"/>
      <c r="D1401" t="s">
        <v>1266</v>
      </c>
      <c r="E1401" s="214">
        <v>12</v>
      </c>
      <c r="F1401" s="207" t="s">
        <v>40</v>
      </c>
      <c r="G1401" s="214">
        <v>12</v>
      </c>
      <c r="H1401" s="97">
        <v>1</v>
      </c>
      <c r="I1401" s="185">
        <f t="shared" si="66"/>
        <v>0</v>
      </c>
      <c r="J1401" s="185">
        <f t="shared" si="67"/>
        <v>0</v>
      </c>
    </row>
    <row r="1402" spans="1:13" s="65" customFormat="1" ht="12.75">
      <c r="A1402"/>
      <c r="B1402" t="s">
        <v>1267</v>
      </c>
      <c r="C1402" s="52"/>
      <c r="D1402" t="s">
        <v>1268</v>
      </c>
      <c r="E1402" s="214">
        <v>4.99</v>
      </c>
      <c r="F1402" s="216">
        <v>0.35</v>
      </c>
      <c r="G1402" s="214">
        <v>3.24</v>
      </c>
      <c r="H1402" s="97">
        <v>1</v>
      </c>
      <c r="I1402" s="185">
        <f t="shared" si="66"/>
        <v>0</v>
      </c>
      <c r="J1402" s="185">
        <f t="shared" si="67"/>
        <v>0</v>
      </c>
      <c r="L1402" s="67"/>
      <c r="M1402" s="67"/>
    </row>
    <row r="1403" spans="1:10" s="65" customFormat="1" ht="12.75">
      <c r="A1403"/>
      <c r="B1403" t="s">
        <v>1269</v>
      </c>
      <c r="C1403" s="52"/>
      <c r="D1403" t="s">
        <v>1270</v>
      </c>
      <c r="E1403" s="214">
        <v>3.99</v>
      </c>
      <c r="F1403" s="216">
        <v>0.35</v>
      </c>
      <c r="G1403" s="214">
        <v>2.59</v>
      </c>
      <c r="H1403" s="97">
        <v>1</v>
      </c>
      <c r="I1403" s="185">
        <f t="shared" si="66"/>
        <v>0</v>
      </c>
      <c r="J1403" s="185">
        <f t="shared" si="67"/>
        <v>0</v>
      </c>
    </row>
    <row r="1404" spans="2:11" ht="12.75">
      <c r="B1404" t="s">
        <v>1271</v>
      </c>
      <c r="C1404" s="52"/>
      <c r="D1404" t="s">
        <v>1272</v>
      </c>
      <c r="E1404" s="214">
        <v>19.99</v>
      </c>
      <c r="F1404" s="216">
        <v>0.35</v>
      </c>
      <c r="G1404" s="214">
        <v>12.99</v>
      </c>
      <c r="H1404" s="97">
        <v>3</v>
      </c>
      <c r="I1404" s="185">
        <f t="shared" si="66"/>
        <v>0</v>
      </c>
      <c r="J1404" s="185">
        <f t="shared" si="67"/>
        <v>0</v>
      </c>
      <c r="K1404" s="2"/>
    </row>
    <row r="1405" spans="1:10" s="65" customFormat="1" ht="12.75">
      <c r="A1405" t="s">
        <v>90</v>
      </c>
      <c r="B1405"/>
      <c r="C1405" s="52"/>
      <c r="D1405"/>
      <c r="E1405" s="214"/>
      <c r="F1405" s="207"/>
      <c r="G1405" s="214"/>
      <c r="H1405" s="97"/>
      <c r="I1405" s="185"/>
      <c r="J1405" s="185"/>
    </row>
    <row r="1406" spans="1:10" s="65" customFormat="1" ht="12.75">
      <c r="A1406"/>
      <c r="B1406" t="s">
        <v>1273</v>
      </c>
      <c r="C1406" s="52"/>
      <c r="D1406" t="s">
        <v>1274</v>
      </c>
      <c r="E1406" s="214">
        <v>3.99</v>
      </c>
      <c r="F1406" s="216">
        <v>0.35</v>
      </c>
      <c r="G1406" s="214">
        <v>2.59</v>
      </c>
      <c r="H1406" s="97">
        <v>1</v>
      </c>
      <c r="I1406" s="185">
        <f aca="true" t="shared" si="68" ref="I1406:I1412">C1406*E1406</f>
        <v>0</v>
      </c>
      <c r="J1406" s="185">
        <f aca="true" t="shared" si="69" ref="J1406:J1412">C1406*G1406</f>
        <v>0</v>
      </c>
    </row>
    <row r="1407" spans="1:10" s="65" customFormat="1" ht="12.75">
      <c r="A1407"/>
      <c r="B1407" t="s">
        <v>1275</v>
      </c>
      <c r="C1407" s="52"/>
      <c r="D1407" t="s">
        <v>1276</v>
      </c>
      <c r="E1407" s="214">
        <v>8</v>
      </c>
      <c r="F1407" s="207" t="s">
        <v>40</v>
      </c>
      <c r="G1407" s="214">
        <v>8</v>
      </c>
      <c r="H1407" s="97">
        <v>1</v>
      </c>
      <c r="I1407" s="185">
        <f t="shared" si="68"/>
        <v>0</v>
      </c>
      <c r="J1407" s="185">
        <f t="shared" si="69"/>
        <v>0</v>
      </c>
    </row>
    <row r="1408" spans="1:10" s="65" customFormat="1" ht="12.75">
      <c r="A1408"/>
      <c r="B1408" t="s">
        <v>1277</v>
      </c>
      <c r="C1408" s="52"/>
      <c r="D1408" t="s">
        <v>1278</v>
      </c>
      <c r="E1408" s="214">
        <v>20</v>
      </c>
      <c r="F1408" s="207" t="s">
        <v>40</v>
      </c>
      <c r="G1408" s="214">
        <v>20</v>
      </c>
      <c r="H1408" s="97">
        <v>1</v>
      </c>
      <c r="I1408" s="185">
        <f t="shared" si="68"/>
        <v>0</v>
      </c>
      <c r="J1408" s="185">
        <f t="shared" si="69"/>
        <v>0</v>
      </c>
    </row>
    <row r="1409" spans="1:10" s="65" customFormat="1" ht="12.75">
      <c r="A1409"/>
      <c r="B1409" t="s">
        <v>1279</v>
      </c>
      <c r="C1409" s="52"/>
      <c r="D1409" t="s">
        <v>1280</v>
      </c>
      <c r="E1409" s="214">
        <v>3.99</v>
      </c>
      <c r="F1409" s="216">
        <v>0.35</v>
      </c>
      <c r="G1409" s="214">
        <v>2.59</v>
      </c>
      <c r="H1409" s="97">
        <v>1</v>
      </c>
      <c r="I1409" s="185">
        <f t="shared" si="68"/>
        <v>0</v>
      </c>
      <c r="J1409" s="185">
        <f t="shared" si="69"/>
        <v>0</v>
      </c>
    </row>
    <row r="1410" spans="1:10" s="65" customFormat="1" ht="12.75">
      <c r="A1410"/>
      <c r="B1410" t="s">
        <v>1281</v>
      </c>
      <c r="C1410" s="52"/>
      <c r="D1410" t="s">
        <v>1282</v>
      </c>
      <c r="E1410" s="214">
        <v>6</v>
      </c>
      <c r="F1410" s="207" t="s">
        <v>40</v>
      </c>
      <c r="G1410" s="214">
        <v>6</v>
      </c>
      <c r="H1410" s="97">
        <v>1</v>
      </c>
      <c r="I1410" s="185">
        <f t="shared" si="68"/>
        <v>0</v>
      </c>
      <c r="J1410" s="185">
        <f t="shared" si="69"/>
        <v>0</v>
      </c>
    </row>
    <row r="1411" spans="1:10" s="65" customFormat="1" ht="12.75">
      <c r="A1411"/>
      <c r="B1411" t="s">
        <v>1283</v>
      </c>
      <c r="C1411" s="52"/>
      <c r="D1411" t="s">
        <v>1284</v>
      </c>
      <c r="E1411" s="214">
        <v>10</v>
      </c>
      <c r="F1411" s="207" t="s">
        <v>40</v>
      </c>
      <c r="G1411" s="214">
        <v>10</v>
      </c>
      <c r="H1411" s="97">
        <v>1</v>
      </c>
      <c r="I1411" s="185">
        <f t="shared" si="68"/>
        <v>0</v>
      </c>
      <c r="J1411" s="185">
        <f t="shared" si="69"/>
        <v>0</v>
      </c>
    </row>
    <row r="1412" spans="1:10" s="100" customFormat="1" ht="12.75">
      <c r="A1412"/>
      <c r="B1412" t="s">
        <v>1285</v>
      </c>
      <c r="C1412" s="52"/>
      <c r="D1412" t="s">
        <v>1286</v>
      </c>
      <c r="E1412" s="214">
        <v>20</v>
      </c>
      <c r="F1412" s="207" t="s">
        <v>40</v>
      </c>
      <c r="G1412" s="214">
        <v>20</v>
      </c>
      <c r="H1412" s="97">
        <v>1</v>
      </c>
      <c r="I1412" s="185">
        <f t="shared" si="68"/>
        <v>0</v>
      </c>
      <c r="J1412" s="185">
        <f t="shared" si="69"/>
        <v>0</v>
      </c>
    </row>
    <row r="1413" spans="1:10" s="100" customFormat="1" ht="12.75">
      <c r="A1413" t="s">
        <v>407</v>
      </c>
      <c r="B1413"/>
      <c r="C1413" s="52"/>
      <c r="D1413"/>
      <c r="E1413" s="214"/>
      <c r="F1413" s="207"/>
      <c r="G1413" s="214"/>
      <c r="H1413" s="97"/>
      <c r="I1413" s="185"/>
      <c r="J1413" s="185"/>
    </row>
    <row r="1414" spans="1:10" s="65" customFormat="1" ht="12.75">
      <c r="A1414"/>
      <c r="B1414" t="s">
        <v>1287</v>
      </c>
      <c r="C1414" s="52"/>
      <c r="D1414" t="s">
        <v>1288</v>
      </c>
      <c r="E1414" s="214">
        <v>3.99</v>
      </c>
      <c r="F1414" s="216">
        <v>0.35</v>
      </c>
      <c r="G1414" s="214">
        <v>2.59</v>
      </c>
      <c r="H1414" s="97">
        <v>1</v>
      </c>
      <c r="I1414" s="185">
        <f>C1414*E1414</f>
        <v>0</v>
      </c>
      <c r="J1414" s="185">
        <f>C1414*G1414</f>
        <v>0</v>
      </c>
    </row>
    <row r="1415" spans="1:10" s="67" customFormat="1" ht="12.75">
      <c r="A1415"/>
      <c r="B1415" t="s">
        <v>1289</v>
      </c>
      <c r="C1415" s="52"/>
      <c r="D1415" t="s">
        <v>1290</v>
      </c>
      <c r="E1415" s="214">
        <v>8</v>
      </c>
      <c r="F1415" s="207" t="s">
        <v>40</v>
      </c>
      <c r="G1415" s="214">
        <v>8</v>
      </c>
      <c r="H1415" s="97">
        <v>1</v>
      </c>
      <c r="I1415" s="185">
        <f>C1415*E1415</f>
        <v>0</v>
      </c>
      <c r="J1415" s="185">
        <f>C1415*G1415</f>
        <v>0</v>
      </c>
    </row>
    <row r="1416" spans="1:10" s="67" customFormat="1" ht="12.75">
      <c r="A1416"/>
      <c r="B1416" t="s">
        <v>1291</v>
      </c>
      <c r="C1416" s="52"/>
      <c r="D1416" t="s">
        <v>1292</v>
      </c>
      <c r="E1416" s="214">
        <v>12</v>
      </c>
      <c r="F1416" s="207" t="s">
        <v>40</v>
      </c>
      <c r="G1416" s="214">
        <v>12</v>
      </c>
      <c r="H1416" s="97">
        <v>1</v>
      </c>
      <c r="I1416" s="185">
        <f>C1416*E1416</f>
        <v>0</v>
      </c>
      <c r="J1416" s="185">
        <f>C1416*G1416</f>
        <v>0</v>
      </c>
    </row>
    <row r="1417" spans="1:10" s="67" customFormat="1" ht="12.75">
      <c r="A1417"/>
      <c r="B1417" t="s">
        <v>1293</v>
      </c>
      <c r="C1417" s="52"/>
      <c r="D1417" t="s">
        <v>1294</v>
      </c>
      <c r="E1417" s="214">
        <v>3.99</v>
      </c>
      <c r="F1417" s="216">
        <v>0.35</v>
      </c>
      <c r="G1417" s="214">
        <v>2.59</v>
      </c>
      <c r="H1417" s="97">
        <v>1</v>
      </c>
      <c r="I1417" s="185">
        <f>C1417*E1417</f>
        <v>0</v>
      </c>
      <c r="J1417" s="185">
        <f>C1417*G1417</f>
        <v>0</v>
      </c>
    </row>
    <row r="1418" spans="1:10" s="67" customFormat="1" ht="12.75">
      <c r="A1418" t="s">
        <v>408</v>
      </c>
      <c r="B1418"/>
      <c r="C1418" s="52"/>
      <c r="D1418"/>
      <c r="E1418" s="214"/>
      <c r="F1418" s="207"/>
      <c r="G1418" s="214"/>
      <c r="H1418" s="97"/>
      <c r="I1418" s="185"/>
      <c r="J1418" s="185"/>
    </row>
    <row r="1419" spans="1:10" s="65" customFormat="1" ht="12.75">
      <c r="A1419"/>
      <c r="B1419" t="s">
        <v>1295</v>
      </c>
      <c r="C1419" s="52"/>
      <c r="D1419" t="s">
        <v>1296</v>
      </c>
      <c r="E1419" s="214">
        <v>3.99</v>
      </c>
      <c r="F1419" s="216">
        <v>0.35</v>
      </c>
      <c r="G1419" s="214">
        <v>2.59</v>
      </c>
      <c r="H1419" s="97">
        <v>1</v>
      </c>
      <c r="I1419" s="185">
        <f aca="true" t="shared" si="70" ref="I1419:I1424">C1419*E1419</f>
        <v>0</v>
      </c>
      <c r="J1419" s="185">
        <f aca="true" t="shared" si="71" ref="J1419:J1424">C1419*G1419</f>
        <v>0</v>
      </c>
    </row>
    <row r="1420" spans="1:10" s="65" customFormat="1" ht="12.75">
      <c r="A1420"/>
      <c r="B1420" t="s">
        <v>1297</v>
      </c>
      <c r="C1420" s="52"/>
      <c r="D1420" t="s">
        <v>1298</v>
      </c>
      <c r="E1420" s="214">
        <v>8</v>
      </c>
      <c r="F1420" s="207" t="s">
        <v>40</v>
      </c>
      <c r="G1420" s="214">
        <v>8</v>
      </c>
      <c r="H1420" s="97">
        <v>1</v>
      </c>
      <c r="I1420" s="185">
        <f t="shared" si="70"/>
        <v>0</v>
      </c>
      <c r="J1420" s="185">
        <f t="shared" si="71"/>
        <v>0</v>
      </c>
    </row>
    <row r="1421" spans="1:10" s="65" customFormat="1" ht="12.75">
      <c r="A1421"/>
      <c r="B1421" t="s">
        <v>1299</v>
      </c>
      <c r="C1421" s="52"/>
      <c r="D1421" t="s">
        <v>1300</v>
      </c>
      <c r="E1421" s="214">
        <v>12</v>
      </c>
      <c r="F1421" s="207" t="s">
        <v>40</v>
      </c>
      <c r="G1421" s="214">
        <v>12</v>
      </c>
      <c r="H1421" s="97">
        <v>1</v>
      </c>
      <c r="I1421" s="185">
        <f t="shared" si="70"/>
        <v>0</v>
      </c>
      <c r="J1421" s="185">
        <f t="shared" si="71"/>
        <v>0</v>
      </c>
    </row>
    <row r="1422" spans="1:10" s="100" customFormat="1" ht="12.75">
      <c r="A1422"/>
      <c r="B1422" t="s">
        <v>1301</v>
      </c>
      <c r="C1422" s="52"/>
      <c r="D1422" t="s">
        <v>1302</v>
      </c>
      <c r="E1422" s="214">
        <v>20</v>
      </c>
      <c r="F1422" s="207" t="s">
        <v>40</v>
      </c>
      <c r="G1422" s="214">
        <v>20</v>
      </c>
      <c r="H1422" s="97">
        <v>1</v>
      </c>
      <c r="I1422" s="185">
        <f t="shared" si="70"/>
        <v>0</v>
      </c>
      <c r="J1422" s="185">
        <f t="shared" si="71"/>
        <v>0</v>
      </c>
    </row>
    <row r="1423" spans="1:10" s="65" customFormat="1" ht="12.75">
      <c r="A1423"/>
      <c r="B1423" t="s">
        <v>1303</v>
      </c>
      <c r="C1423" s="52"/>
      <c r="D1423" t="s">
        <v>1304</v>
      </c>
      <c r="E1423" s="214">
        <v>3.99</v>
      </c>
      <c r="F1423" s="216">
        <v>0.35</v>
      </c>
      <c r="G1423" s="214">
        <v>2.59</v>
      </c>
      <c r="H1423" s="97">
        <v>1</v>
      </c>
      <c r="I1423" s="185">
        <f t="shared" si="70"/>
        <v>0</v>
      </c>
      <c r="J1423" s="185">
        <f t="shared" si="71"/>
        <v>0</v>
      </c>
    </row>
    <row r="1424" spans="1:10" s="65" customFormat="1" ht="12.75">
      <c r="A1424"/>
      <c r="B1424" t="s">
        <v>1305</v>
      </c>
      <c r="C1424" s="52"/>
      <c r="D1424" t="s">
        <v>1306</v>
      </c>
      <c r="E1424" s="214">
        <v>3.99</v>
      </c>
      <c r="F1424" s="216">
        <v>0.35</v>
      </c>
      <c r="G1424" s="214">
        <v>2.59</v>
      </c>
      <c r="H1424" s="97">
        <v>1</v>
      </c>
      <c r="I1424" s="185">
        <f t="shared" si="70"/>
        <v>0</v>
      </c>
      <c r="J1424" s="185">
        <f t="shared" si="71"/>
        <v>0</v>
      </c>
    </row>
    <row r="1425" spans="1:10" ht="12.75">
      <c r="A1425" t="s">
        <v>91</v>
      </c>
      <c r="C1425" s="52"/>
      <c r="E1425" s="214"/>
      <c r="F1425" s="207"/>
      <c r="G1425" s="214"/>
      <c r="H1425" s="97"/>
      <c r="I1425" s="185"/>
      <c r="J1425" s="185"/>
    </row>
    <row r="1426" spans="1:10" s="65" customFormat="1" ht="12.75">
      <c r="A1426"/>
      <c r="B1426" t="s">
        <v>1307</v>
      </c>
      <c r="C1426" s="52"/>
      <c r="D1426" t="s">
        <v>1308</v>
      </c>
      <c r="E1426" s="214">
        <v>3.99</v>
      </c>
      <c r="F1426" s="216">
        <v>0.35</v>
      </c>
      <c r="G1426" s="214">
        <v>2.59</v>
      </c>
      <c r="H1426" s="97">
        <v>1</v>
      </c>
      <c r="I1426" s="185">
        <f aca="true" t="shared" si="72" ref="I1426:I1432">C1426*E1426</f>
        <v>0</v>
      </c>
      <c r="J1426" s="185">
        <f aca="true" t="shared" si="73" ref="J1426:J1432">C1426*G1426</f>
        <v>0</v>
      </c>
    </row>
    <row r="1427" spans="1:10" s="65" customFormat="1" ht="12.75">
      <c r="A1427"/>
      <c r="B1427" t="s">
        <v>1309</v>
      </c>
      <c r="C1427" s="52"/>
      <c r="D1427" t="s">
        <v>1310</v>
      </c>
      <c r="E1427" s="214">
        <v>6</v>
      </c>
      <c r="F1427" s="207" t="s">
        <v>40</v>
      </c>
      <c r="G1427" s="214">
        <v>6</v>
      </c>
      <c r="H1427" s="97">
        <v>1</v>
      </c>
      <c r="I1427" s="185">
        <f t="shared" si="72"/>
        <v>0</v>
      </c>
      <c r="J1427" s="185">
        <f t="shared" si="73"/>
        <v>0</v>
      </c>
    </row>
    <row r="1428" spans="1:10" s="65" customFormat="1" ht="12.75">
      <c r="A1428"/>
      <c r="B1428" t="s">
        <v>1311</v>
      </c>
      <c r="C1428" s="52"/>
      <c r="D1428" t="s">
        <v>1312</v>
      </c>
      <c r="E1428" s="214">
        <v>8</v>
      </c>
      <c r="F1428" s="207" t="s">
        <v>40</v>
      </c>
      <c r="G1428" s="214">
        <v>8</v>
      </c>
      <c r="H1428" s="97">
        <v>1</v>
      </c>
      <c r="I1428" s="185">
        <f t="shared" si="72"/>
        <v>0</v>
      </c>
      <c r="J1428" s="185">
        <f t="shared" si="73"/>
        <v>0</v>
      </c>
    </row>
    <row r="1429" spans="1:10" s="65" customFormat="1" ht="12.75">
      <c r="A1429"/>
      <c r="B1429" t="s">
        <v>1313</v>
      </c>
      <c r="C1429" s="52"/>
      <c r="D1429" t="s">
        <v>1314</v>
      </c>
      <c r="E1429" s="214">
        <v>12</v>
      </c>
      <c r="F1429" s="207" t="s">
        <v>40</v>
      </c>
      <c r="G1429" s="214">
        <v>12</v>
      </c>
      <c r="H1429" s="97">
        <v>1</v>
      </c>
      <c r="I1429" s="185">
        <f t="shared" si="72"/>
        <v>0</v>
      </c>
      <c r="J1429" s="185">
        <f t="shared" si="73"/>
        <v>0</v>
      </c>
    </row>
    <row r="1430" spans="1:10" s="65" customFormat="1" ht="12.75">
      <c r="A1430"/>
      <c r="B1430" t="s">
        <v>1315</v>
      </c>
      <c r="C1430" s="52"/>
      <c r="D1430" t="s">
        <v>1316</v>
      </c>
      <c r="E1430" s="214">
        <v>20</v>
      </c>
      <c r="F1430" s="207" t="s">
        <v>40</v>
      </c>
      <c r="G1430" s="214">
        <v>20</v>
      </c>
      <c r="H1430" s="97">
        <v>1</v>
      </c>
      <c r="I1430" s="185">
        <f t="shared" si="72"/>
        <v>0</v>
      </c>
      <c r="J1430" s="185">
        <f t="shared" si="73"/>
        <v>0</v>
      </c>
    </row>
    <row r="1431" spans="1:10" s="65" customFormat="1" ht="12.75">
      <c r="A1431"/>
      <c r="B1431" t="s">
        <v>1317</v>
      </c>
      <c r="C1431" s="52"/>
      <c r="D1431" t="s">
        <v>1318</v>
      </c>
      <c r="E1431" s="214">
        <v>4.99</v>
      </c>
      <c r="F1431" s="216">
        <v>0.35</v>
      </c>
      <c r="G1431" s="214">
        <v>3.24</v>
      </c>
      <c r="H1431" s="97">
        <v>1</v>
      </c>
      <c r="I1431" s="185">
        <f t="shared" si="72"/>
        <v>0</v>
      </c>
      <c r="J1431" s="185">
        <f t="shared" si="73"/>
        <v>0</v>
      </c>
    </row>
    <row r="1432" spans="2:10" s="65" customFormat="1" ht="12.75">
      <c r="B1432" s="65" t="s">
        <v>1319</v>
      </c>
      <c r="C1432" s="88"/>
      <c r="D1432" s="65" t="s">
        <v>1320</v>
      </c>
      <c r="E1432" s="190">
        <v>29.99</v>
      </c>
      <c r="F1432" s="218">
        <v>0.5</v>
      </c>
      <c r="G1432" s="190">
        <v>14.99</v>
      </c>
      <c r="H1432" s="96">
        <v>3</v>
      </c>
      <c r="I1432" s="190">
        <f t="shared" si="72"/>
        <v>0</v>
      </c>
      <c r="J1432" s="190">
        <f t="shared" si="73"/>
        <v>0</v>
      </c>
    </row>
    <row r="1433" spans="1:10" s="65" customFormat="1" ht="12.75">
      <c r="A1433" t="s">
        <v>241</v>
      </c>
      <c r="B1433"/>
      <c r="C1433" s="52"/>
      <c r="D1433"/>
      <c r="E1433" s="214"/>
      <c r="F1433" s="207"/>
      <c r="G1433" s="214"/>
      <c r="H1433" s="97"/>
      <c r="I1433" s="185"/>
      <c r="J1433" s="185"/>
    </row>
    <row r="1434" spans="1:10" s="65" customFormat="1" ht="12.75">
      <c r="A1434"/>
      <c r="B1434" t="s">
        <v>1321</v>
      </c>
      <c r="C1434" s="52"/>
      <c r="D1434" t="s">
        <v>1322</v>
      </c>
      <c r="E1434" s="214">
        <v>3.99</v>
      </c>
      <c r="F1434" s="216">
        <v>0.35</v>
      </c>
      <c r="G1434" s="214">
        <v>2.59</v>
      </c>
      <c r="H1434" s="97">
        <v>1</v>
      </c>
      <c r="I1434" s="185">
        <f>C1434*E1434</f>
        <v>0</v>
      </c>
      <c r="J1434" s="185">
        <f>C1434*G1434</f>
        <v>0</v>
      </c>
    </row>
    <row r="1435" spans="1:10" s="65" customFormat="1" ht="12.75">
      <c r="A1435"/>
      <c r="B1435" t="s">
        <v>1323</v>
      </c>
      <c r="C1435" s="52"/>
      <c r="D1435" t="s">
        <v>1324</v>
      </c>
      <c r="E1435" s="214">
        <v>6</v>
      </c>
      <c r="F1435" s="207" t="s">
        <v>40</v>
      </c>
      <c r="G1435" s="214">
        <v>6</v>
      </c>
      <c r="H1435" s="97">
        <v>1</v>
      </c>
      <c r="I1435" s="185">
        <f>C1435*E1435</f>
        <v>0</v>
      </c>
      <c r="J1435" s="185">
        <f>C1435*G1435</f>
        <v>0</v>
      </c>
    </row>
    <row r="1436" spans="1:10" s="65" customFormat="1" ht="12.75">
      <c r="A1436"/>
      <c r="B1436" t="s">
        <v>1325</v>
      </c>
      <c r="C1436" s="52"/>
      <c r="D1436" t="s">
        <v>1326</v>
      </c>
      <c r="E1436" s="214">
        <v>10</v>
      </c>
      <c r="F1436" s="207" t="s">
        <v>40</v>
      </c>
      <c r="G1436" s="214">
        <v>10</v>
      </c>
      <c r="H1436" s="97">
        <v>1</v>
      </c>
      <c r="I1436" s="185">
        <f>C1436*E1436</f>
        <v>0</v>
      </c>
      <c r="J1436" s="185">
        <f>C1436*G1436</f>
        <v>0</v>
      </c>
    </row>
    <row r="1437" spans="1:10" s="100" customFormat="1" ht="12.75">
      <c r="A1437"/>
      <c r="B1437" t="s">
        <v>1327</v>
      </c>
      <c r="C1437" s="52"/>
      <c r="D1437" t="s">
        <v>1328</v>
      </c>
      <c r="E1437" s="214">
        <v>3.99</v>
      </c>
      <c r="F1437" s="216">
        <v>0.35</v>
      </c>
      <c r="G1437" s="214">
        <v>2.59</v>
      </c>
      <c r="H1437" s="97">
        <v>1</v>
      </c>
      <c r="I1437" s="185">
        <f>C1437*E1437</f>
        <v>0</v>
      </c>
      <c r="J1437" s="185">
        <f>C1437*G1437</f>
        <v>0</v>
      </c>
    </row>
    <row r="1438" spans="1:10" s="100" customFormat="1" ht="12.75">
      <c r="A1438" t="s">
        <v>92</v>
      </c>
      <c r="B1438"/>
      <c r="C1438" s="52"/>
      <c r="D1438"/>
      <c r="E1438" s="214"/>
      <c r="F1438" s="207"/>
      <c r="G1438" s="214"/>
      <c r="H1438" s="97"/>
      <c r="I1438" s="185"/>
      <c r="J1438" s="185"/>
    </row>
    <row r="1439" spans="1:10" s="100" customFormat="1" ht="12.75">
      <c r="A1439"/>
      <c r="B1439" t="s">
        <v>1329</v>
      </c>
      <c r="C1439" s="52"/>
      <c r="D1439" t="s">
        <v>1330</v>
      </c>
      <c r="E1439" s="214">
        <v>3.99</v>
      </c>
      <c r="F1439" s="216">
        <v>0.35</v>
      </c>
      <c r="G1439" s="214">
        <v>2.59</v>
      </c>
      <c r="H1439" s="97">
        <v>1</v>
      </c>
      <c r="I1439" s="185">
        <f aca="true" t="shared" si="74" ref="I1439:I1445">C1439*E1439</f>
        <v>0</v>
      </c>
      <c r="J1439" s="185">
        <f aca="true" t="shared" si="75" ref="J1439:J1445">C1439*G1439</f>
        <v>0</v>
      </c>
    </row>
    <row r="1440" spans="1:10" s="65" customFormat="1" ht="12.75">
      <c r="A1440"/>
      <c r="B1440" t="s">
        <v>1331</v>
      </c>
      <c r="C1440" s="52"/>
      <c r="D1440" t="s">
        <v>1332</v>
      </c>
      <c r="E1440" s="214">
        <v>6</v>
      </c>
      <c r="F1440" s="207" t="s">
        <v>40</v>
      </c>
      <c r="G1440" s="214">
        <v>6</v>
      </c>
      <c r="H1440" s="97">
        <v>1</v>
      </c>
      <c r="I1440" s="185">
        <f t="shared" si="74"/>
        <v>0</v>
      </c>
      <c r="J1440" s="185">
        <f t="shared" si="75"/>
        <v>0</v>
      </c>
    </row>
    <row r="1441" spans="1:10" s="65" customFormat="1" ht="12.75">
      <c r="A1441"/>
      <c r="B1441" t="s">
        <v>1333</v>
      </c>
      <c r="C1441" s="52"/>
      <c r="D1441" t="s">
        <v>1334</v>
      </c>
      <c r="E1441" s="214">
        <v>10</v>
      </c>
      <c r="F1441" s="207" t="s">
        <v>40</v>
      </c>
      <c r="G1441" s="214">
        <v>10</v>
      </c>
      <c r="H1441" s="97">
        <v>1</v>
      </c>
      <c r="I1441" s="185">
        <f t="shared" si="74"/>
        <v>0</v>
      </c>
      <c r="J1441" s="185">
        <f t="shared" si="75"/>
        <v>0</v>
      </c>
    </row>
    <row r="1442" spans="1:10" s="67" customFormat="1" ht="12.75">
      <c r="A1442"/>
      <c r="B1442" t="s">
        <v>1335</v>
      </c>
      <c r="C1442" s="52"/>
      <c r="D1442" t="s">
        <v>1336</v>
      </c>
      <c r="E1442" s="214">
        <v>3.99</v>
      </c>
      <c r="F1442" s="216">
        <v>0.35</v>
      </c>
      <c r="G1442" s="214">
        <v>2.59</v>
      </c>
      <c r="H1442" s="97">
        <v>1</v>
      </c>
      <c r="I1442" s="185">
        <f t="shared" si="74"/>
        <v>0</v>
      </c>
      <c r="J1442" s="185">
        <f t="shared" si="75"/>
        <v>0</v>
      </c>
    </row>
    <row r="1443" spans="1:10" s="67" customFormat="1" ht="12.75">
      <c r="A1443"/>
      <c r="B1443" t="s">
        <v>1337</v>
      </c>
      <c r="C1443" s="52"/>
      <c r="D1443" t="s">
        <v>1338</v>
      </c>
      <c r="E1443" s="214">
        <v>6</v>
      </c>
      <c r="F1443" s="207" t="s">
        <v>40</v>
      </c>
      <c r="G1443" s="214">
        <v>6</v>
      </c>
      <c r="H1443" s="97">
        <v>1</v>
      </c>
      <c r="I1443" s="185">
        <f t="shared" si="74"/>
        <v>0</v>
      </c>
      <c r="J1443" s="185">
        <f t="shared" si="75"/>
        <v>0</v>
      </c>
    </row>
    <row r="1444" spans="2:11" ht="12.75">
      <c r="B1444" t="s">
        <v>1339</v>
      </c>
      <c r="C1444" s="52"/>
      <c r="D1444" t="s">
        <v>1340</v>
      </c>
      <c r="E1444" s="214">
        <v>10</v>
      </c>
      <c r="F1444" s="207" t="s">
        <v>40</v>
      </c>
      <c r="G1444" s="214">
        <v>10</v>
      </c>
      <c r="H1444" s="97">
        <v>1</v>
      </c>
      <c r="I1444" s="185">
        <f t="shared" si="74"/>
        <v>0</v>
      </c>
      <c r="J1444" s="185">
        <f t="shared" si="75"/>
        <v>0</v>
      </c>
      <c r="K1444" s="2"/>
    </row>
    <row r="1445" spans="1:10" s="100" customFormat="1" ht="12.75">
      <c r="A1445"/>
      <c r="B1445" t="s">
        <v>1341</v>
      </c>
      <c r="C1445" s="52"/>
      <c r="D1445" t="s">
        <v>1342</v>
      </c>
      <c r="E1445" s="214">
        <v>3.99</v>
      </c>
      <c r="F1445" s="216">
        <v>0.35</v>
      </c>
      <c r="G1445" s="214">
        <v>2.59</v>
      </c>
      <c r="H1445" s="97">
        <v>1</v>
      </c>
      <c r="I1445" s="185">
        <f t="shared" si="74"/>
        <v>0</v>
      </c>
      <c r="J1445" s="185">
        <f t="shared" si="75"/>
        <v>0</v>
      </c>
    </row>
    <row r="1446" spans="1:10" s="65" customFormat="1" ht="12.75">
      <c r="A1446" t="s">
        <v>324</v>
      </c>
      <c r="B1446"/>
      <c r="C1446" s="52"/>
      <c r="D1446"/>
      <c r="E1446" s="214"/>
      <c r="F1446" s="207"/>
      <c r="G1446" s="214"/>
      <c r="H1446" s="97"/>
      <c r="I1446" s="185"/>
      <c r="J1446" s="185"/>
    </row>
    <row r="1447" spans="1:10" s="65" customFormat="1" ht="12.75">
      <c r="A1447"/>
      <c r="B1447" t="s">
        <v>1343</v>
      </c>
      <c r="C1447" s="52"/>
      <c r="D1447" t="s">
        <v>1344</v>
      </c>
      <c r="E1447" s="214">
        <v>3.99</v>
      </c>
      <c r="F1447" s="216">
        <v>0.35</v>
      </c>
      <c r="G1447" s="214">
        <v>2.59</v>
      </c>
      <c r="H1447" s="97">
        <v>1</v>
      </c>
      <c r="I1447" s="185">
        <f aca="true" t="shared" si="76" ref="I1447:I1465">C1447*E1447</f>
        <v>0</v>
      </c>
      <c r="J1447" s="185">
        <f aca="true" t="shared" si="77" ref="J1447:J1465">C1447*G1447</f>
        <v>0</v>
      </c>
    </row>
    <row r="1448" spans="1:10" s="65" customFormat="1" ht="12.75">
      <c r="A1448"/>
      <c r="B1448" t="s">
        <v>1345</v>
      </c>
      <c r="C1448" s="52"/>
      <c r="D1448" t="s">
        <v>1346</v>
      </c>
      <c r="E1448" s="214">
        <v>3.99</v>
      </c>
      <c r="F1448" s="216">
        <v>0.35</v>
      </c>
      <c r="G1448" s="214">
        <v>2.59</v>
      </c>
      <c r="H1448" s="97">
        <v>1</v>
      </c>
      <c r="I1448" s="185">
        <f t="shared" si="76"/>
        <v>0</v>
      </c>
      <c r="J1448" s="185">
        <f t="shared" si="77"/>
        <v>0</v>
      </c>
    </row>
    <row r="1449" spans="1:10" s="65" customFormat="1" ht="12.75">
      <c r="A1449"/>
      <c r="B1449" t="s">
        <v>1347</v>
      </c>
      <c r="C1449" s="52"/>
      <c r="D1449" t="s">
        <v>1348</v>
      </c>
      <c r="E1449" s="214">
        <v>3.99</v>
      </c>
      <c r="F1449" s="216">
        <v>0.35</v>
      </c>
      <c r="G1449" s="214">
        <v>2.59</v>
      </c>
      <c r="H1449" s="97">
        <v>1</v>
      </c>
      <c r="I1449" s="185">
        <f t="shared" si="76"/>
        <v>0</v>
      </c>
      <c r="J1449" s="185">
        <f t="shared" si="77"/>
        <v>0</v>
      </c>
    </row>
    <row r="1450" spans="1:10" s="65" customFormat="1" ht="12.75">
      <c r="A1450"/>
      <c r="B1450" t="s">
        <v>1349</v>
      </c>
      <c r="C1450" s="52"/>
      <c r="D1450" t="s">
        <v>1350</v>
      </c>
      <c r="E1450" s="214">
        <v>3.99</v>
      </c>
      <c r="F1450" s="216">
        <v>0.35</v>
      </c>
      <c r="G1450" s="214">
        <v>2.59</v>
      </c>
      <c r="H1450" s="97">
        <v>1</v>
      </c>
      <c r="I1450" s="185">
        <f t="shared" si="76"/>
        <v>0</v>
      </c>
      <c r="J1450" s="185">
        <f t="shared" si="77"/>
        <v>0</v>
      </c>
    </row>
    <row r="1451" spans="1:10" s="65" customFormat="1" ht="12.75">
      <c r="A1451"/>
      <c r="B1451" t="s">
        <v>1351</v>
      </c>
      <c r="C1451" s="52"/>
      <c r="D1451" t="s">
        <v>1352</v>
      </c>
      <c r="E1451" s="214">
        <v>3.99</v>
      </c>
      <c r="F1451" s="216">
        <v>0.35</v>
      </c>
      <c r="G1451" s="214">
        <v>2.59</v>
      </c>
      <c r="H1451" s="97">
        <v>1</v>
      </c>
      <c r="I1451" s="185">
        <f t="shared" si="76"/>
        <v>0</v>
      </c>
      <c r="J1451" s="185">
        <f t="shared" si="77"/>
        <v>0</v>
      </c>
    </row>
    <row r="1452" spans="1:10" s="65" customFormat="1" ht="12.75">
      <c r="A1452"/>
      <c r="B1452" t="s">
        <v>1353</v>
      </c>
      <c r="C1452" s="52"/>
      <c r="D1452" t="s">
        <v>1354</v>
      </c>
      <c r="E1452" s="214">
        <v>3.99</v>
      </c>
      <c r="F1452" s="216">
        <v>0.35</v>
      </c>
      <c r="G1452" s="214">
        <v>2.59</v>
      </c>
      <c r="H1452" s="97">
        <v>1</v>
      </c>
      <c r="I1452" s="185">
        <f t="shared" si="76"/>
        <v>0</v>
      </c>
      <c r="J1452" s="185">
        <f t="shared" si="77"/>
        <v>0</v>
      </c>
    </row>
    <row r="1453" spans="1:10" s="65" customFormat="1" ht="12.75">
      <c r="A1453"/>
      <c r="B1453" t="s">
        <v>1355</v>
      </c>
      <c r="C1453" s="52"/>
      <c r="D1453" t="s">
        <v>1356</v>
      </c>
      <c r="E1453" s="214">
        <v>3.99</v>
      </c>
      <c r="F1453" s="216">
        <v>0.35</v>
      </c>
      <c r="G1453" s="214">
        <v>2.59</v>
      </c>
      <c r="H1453" s="97">
        <v>1</v>
      </c>
      <c r="I1453" s="185">
        <f t="shared" si="76"/>
        <v>0</v>
      </c>
      <c r="J1453" s="185">
        <f t="shared" si="77"/>
        <v>0</v>
      </c>
    </row>
    <row r="1454" spans="1:10" s="67" customFormat="1" ht="12.75">
      <c r="A1454"/>
      <c r="B1454" t="s">
        <v>1357</v>
      </c>
      <c r="C1454" s="52"/>
      <c r="D1454" t="s">
        <v>1358</v>
      </c>
      <c r="E1454" s="214">
        <v>3.99</v>
      </c>
      <c r="F1454" s="216">
        <v>0.35</v>
      </c>
      <c r="G1454" s="214">
        <v>2.59</v>
      </c>
      <c r="H1454" s="97">
        <v>1</v>
      </c>
      <c r="I1454" s="185">
        <f t="shared" si="76"/>
        <v>0</v>
      </c>
      <c r="J1454" s="185">
        <f t="shared" si="77"/>
        <v>0</v>
      </c>
    </row>
    <row r="1455" spans="1:10" s="65" customFormat="1" ht="12.75">
      <c r="A1455"/>
      <c r="B1455" t="s">
        <v>1359</v>
      </c>
      <c r="C1455" s="52"/>
      <c r="D1455" t="s">
        <v>1360</v>
      </c>
      <c r="E1455" s="214">
        <v>19.99</v>
      </c>
      <c r="F1455" s="216">
        <v>0.35</v>
      </c>
      <c r="G1455" s="214">
        <v>12.99</v>
      </c>
      <c r="H1455" s="97">
        <v>1</v>
      </c>
      <c r="I1455" s="185">
        <f t="shared" si="76"/>
        <v>0</v>
      </c>
      <c r="J1455" s="185">
        <f t="shared" si="77"/>
        <v>0</v>
      </c>
    </row>
    <row r="1456" spans="1:10" s="67" customFormat="1" ht="12.75">
      <c r="A1456"/>
      <c r="B1456" t="s">
        <v>1361</v>
      </c>
      <c r="C1456" s="52"/>
      <c r="D1456" t="s">
        <v>1362</v>
      </c>
      <c r="E1456" s="214">
        <v>75</v>
      </c>
      <c r="F1456" s="216">
        <v>0.35</v>
      </c>
      <c r="G1456" s="214">
        <v>48.75</v>
      </c>
      <c r="H1456" s="97">
        <v>3</v>
      </c>
      <c r="I1456" s="185">
        <f t="shared" si="76"/>
        <v>0</v>
      </c>
      <c r="J1456" s="185">
        <f t="shared" si="77"/>
        <v>0</v>
      </c>
    </row>
    <row r="1457" spans="1:10" s="67" customFormat="1" ht="12.75">
      <c r="A1457"/>
      <c r="B1457" t="s">
        <v>1363</v>
      </c>
      <c r="C1457" s="52"/>
      <c r="D1457" t="s">
        <v>1364</v>
      </c>
      <c r="E1457" s="214">
        <v>24.99</v>
      </c>
      <c r="F1457" s="216">
        <v>0.35</v>
      </c>
      <c r="G1457" s="214">
        <v>16.24</v>
      </c>
      <c r="H1457" s="97">
        <v>3</v>
      </c>
      <c r="I1457" s="185">
        <f t="shared" si="76"/>
        <v>0</v>
      </c>
      <c r="J1457" s="185">
        <f t="shared" si="77"/>
        <v>0</v>
      </c>
    </row>
    <row r="1458" spans="1:10" s="67" customFormat="1" ht="12.75">
      <c r="A1458"/>
      <c r="B1458" t="s">
        <v>1365</v>
      </c>
      <c r="C1458" s="52"/>
      <c r="D1458" t="s">
        <v>1366</v>
      </c>
      <c r="E1458" s="214">
        <v>24.99</v>
      </c>
      <c r="F1458" s="216">
        <v>0.35</v>
      </c>
      <c r="G1458" s="214">
        <v>16.24</v>
      </c>
      <c r="H1458" s="97">
        <v>3</v>
      </c>
      <c r="I1458" s="185">
        <f t="shared" si="76"/>
        <v>0</v>
      </c>
      <c r="J1458" s="185">
        <f t="shared" si="77"/>
        <v>0</v>
      </c>
    </row>
    <row r="1459" spans="1:10" s="65" customFormat="1" ht="12.75">
      <c r="A1459"/>
      <c r="B1459" t="s">
        <v>1367</v>
      </c>
      <c r="C1459" s="52"/>
      <c r="D1459" t="s">
        <v>1368</v>
      </c>
      <c r="E1459" s="214">
        <v>19.99</v>
      </c>
      <c r="F1459" s="216">
        <v>0.35</v>
      </c>
      <c r="G1459" s="214">
        <v>12.99</v>
      </c>
      <c r="H1459" s="97">
        <v>3</v>
      </c>
      <c r="I1459" s="185">
        <f t="shared" si="76"/>
        <v>0</v>
      </c>
      <c r="J1459" s="185">
        <f t="shared" si="77"/>
        <v>0</v>
      </c>
    </row>
    <row r="1460" spans="1:10" ht="12.75">
      <c r="A1460"/>
      <c r="B1460" t="s">
        <v>1369</v>
      </c>
      <c r="C1460" s="52"/>
      <c r="D1460" t="s">
        <v>1370</v>
      </c>
      <c r="E1460" s="214">
        <v>19.99</v>
      </c>
      <c r="F1460" s="216">
        <v>0.35</v>
      </c>
      <c r="G1460" s="214">
        <v>12.99</v>
      </c>
      <c r="H1460" s="97">
        <v>3</v>
      </c>
      <c r="I1460" s="185">
        <f t="shared" si="76"/>
        <v>0</v>
      </c>
      <c r="J1460" s="185">
        <f t="shared" si="77"/>
        <v>0</v>
      </c>
    </row>
    <row r="1461" spans="1:10" ht="12.75">
      <c r="A1461"/>
      <c r="B1461" t="s">
        <v>1371</v>
      </c>
      <c r="C1461" s="52"/>
      <c r="D1461" t="s">
        <v>1372</v>
      </c>
      <c r="E1461" s="214">
        <v>14.99</v>
      </c>
      <c r="F1461" s="216">
        <v>0.35</v>
      </c>
      <c r="G1461" s="214">
        <v>9.74</v>
      </c>
      <c r="H1461" s="97">
        <v>3</v>
      </c>
      <c r="I1461" s="185">
        <f t="shared" si="76"/>
        <v>0</v>
      </c>
      <c r="J1461" s="185">
        <f t="shared" si="77"/>
        <v>0</v>
      </c>
    </row>
    <row r="1462" spans="1:10" s="65" customFormat="1" ht="12.75">
      <c r="A1462"/>
      <c r="B1462" t="s">
        <v>1373</v>
      </c>
      <c r="C1462" s="52"/>
      <c r="D1462" t="s">
        <v>1374</v>
      </c>
      <c r="E1462" s="214">
        <v>19.99</v>
      </c>
      <c r="F1462" s="216">
        <v>0.35</v>
      </c>
      <c r="G1462" s="214">
        <v>12.99</v>
      </c>
      <c r="H1462" s="97">
        <v>3</v>
      </c>
      <c r="I1462" s="185">
        <f t="shared" si="76"/>
        <v>0</v>
      </c>
      <c r="J1462" s="185">
        <f t="shared" si="77"/>
        <v>0</v>
      </c>
    </row>
    <row r="1463" spans="1:10" s="65" customFormat="1" ht="12.75">
      <c r="A1463"/>
      <c r="B1463" t="s">
        <v>1375</v>
      </c>
      <c r="C1463" s="52"/>
      <c r="D1463" t="s">
        <v>1376</v>
      </c>
      <c r="E1463" s="214">
        <v>14.99</v>
      </c>
      <c r="F1463" s="216">
        <v>0.35</v>
      </c>
      <c r="G1463" s="214">
        <v>9.74</v>
      </c>
      <c r="H1463" s="97">
        <v>3</v>
      </c>
      <c r="I1463" s="185">
        <f t="shared" si="76"/>
        <v>0</v>
      </c>
      <c r="J1463" s="185">
        <f t="shared" si="77"/>
        <v>0</v>
      </c>
    </row>
    <row r="1464" spans="1:10" s="65" customFormat="1" ht="12.75">
      <c r="A1464"/>
      <c r="B1464" t="s">
        <v>1377</v>
      </c>
      <c r="C1464" s="52"/>
      <c r="D1464" t="s">
        <v>1378</v>
      </c>
      <c r="E1464" s="214">
        <v>16.99</v>
      </c>
      <c r="F1464" s="216">
        <v>0.35</v>
      </c>
      <c r="G1464" s="214">
        <v>11.04</v>
      </c>
      <c r="H1464" s="97">
        <v>3</v>
      </c>
      <c r="I1464" s="185">
        <f t="shared" si="76"/>
        <v>0</v>
      </c>
      <c r="J1464" s="185">
        <f t="shared" si="77"/>
        <v>0</v>
      </c>
    </row>
    <row r="1465" spans="1:10" s="65" customFormat="1" ht="12.75">
      <c r="A1465"/>
      <c r="B1465" t="s">
        <v>1379</v>
      </c>
      <c r="C1465" s="52"/>
      <c r="D1465" t="s">
        <v>1380</v>
      </c>
      <c r="E1465" s="214">
        <v>3.99</v>
      </c>
      <c r="F1465" s="216">
        <v>0.35</v>
      </c>
      <c r="G1465" s="214">
        <v>2.59</v>
      </c>
      <c r="H1465" s="97">
        <v>1</v>
      </c>
      <c r="I1465" s="185">
        <f t="shared" si="76"/>
        <v>0</v>
      </c>
      <c r="J1465" s="185">
        <f t="shared" si="77"/>
        <v>0</v>
      </c>
    </row>
    <row r="1466" spans="1:10" s="65" customFormat="1" ht="12.75">
      <c r="A1466" t="s">
        <v>325</v>
      </c>
      <c r="B1466"/>
      <c r="C1466" s="52"/>
      <c r="D1466"/>
      <c r="E1466" s="214"/>
      <c r="F1466" s="207"/>
      <c r="G1466" s="214"/>
      <c r="H1466" s="97"/>
      <c r="I1466" s="185"/>
      <c r="J1466" s="185"/>
    </row>
    <row r="1467" spans="1:10" s="65" customFormat="1" ht="12.75">
      <c r="A1467"/>
      <c r="B1467" t="s">
        <v>1381</v>
      </c>
      <c r="C1467" s="52"/>
      <c r="D1467" t="s">
        <v>1382</v>
      </c>
      <c r="E1467" s="214">
        <v>3.99</v>
      </c>
      <c r="F1467" s="216">
        <v>0.35</v>
      </c>
      <c r="G1467" s="214">
        <v>2.59</v>
      </c>
      <c r="H1467" s="97">
        <v>1</v>
      </c>
      <c r="I1467" s="185">
        <f>C1467*E1467</f>
        <v>0</v>
      </c>
      <c r="J1467" s="185">
        <f>C1467*G1467</f>
        <v>0</v>
      </c>
    </row>
    <row r="1468" spans="1:10" s="67" customFormat="1" ht="12.75">
      <c r="A1468"/>
      <c r="B1468" t="s">
        <v>1383</v>
      </c>
      <c r="C1468" s="52"/>
      <c r="D1468" t="s">
        <v>1384</v>
      </c>
      <c r="E1468" s="214">
        <v>3.99</v>
      </c>
      <c r="F1468" s="216">
        <v>0.35</v>
      </c>
      <c r="G1468" s="214">
        <v>2.59</v>
      </c>
      <c r="H1468" s="97">
        <v>1</v>
      </c>
      <c r="I1468" s="185">
        <f>C1468*E1468</f>
        <v>0</v>
      </c>
      <c r="J1468" s="185">
        <f>C1468*G1468</f>
        <v>0</v>
      </c>
    </row>
    <row r="1469" spans="1:10" s="67" customFormat="1" ht="12.75">
      <c r="A1469"/>
      <c r="B1469" t="s">
        <v>1385</v>
      </c>
      <c r="C1469" s="52"/>
      <c r="D1469" t="s">
        <v>1386</v>
      </c>
      <c r="E1469" s="214">
        <v>19.99</v>
      </c>
      <c r="F1469" s="216">
        <v>0.35</v>
      </c>
      <c r="G1469" s="214">
        <v>12.99</v>
      </c>
      <c r="H1469" s="97">
        <v>3</v>
      </c>
      <c r="I1469" s="185">
        <f>C1469*E1469</f>
        <v>0</v>
      </c>
      <c r="J1469" s="185">
        <f>C1469*G1469</f>
        <v>0</v>
      </c>
    </row>
    <row r="1470" spans="1:10" s="67" customFormat="1" ht="12.75">
      <c r="A1470"/>
      <c r="B1470" t="s">
        <v>1387</v>
      </c>
      <c r="C1470" s="52"/>
      <c r="D1470" t="s">
        <v>1388</v>
      </c>
      <c r="E1470" s="214">
        <v>3.99</v>
      </c>
      <c r="F1470" s="216">
        <v>0.35</v>
      </c>
      <c r="G1470" s="214">
        <v>2.59</v>
      </c>
      <c r="H1470" s="97">
        <v>1</v>
      </c>
      <c r="I1470" s="185">
        <f>C1470*E1470</f>
        <v>0</v>
      </c>
      <c r="J1470" s="185">
        <f>C1470*G1470</f>
        <v>0</v>
      </c>
    </row>
    <row r="1471" spans="1:10" s="67" customFormat="1" ht="12.75">
      <c r="A1471"/>
      <c r="B1471" t="s">
        <v>1389</v>
      </c>
      <c r="C1471" s="52"/>
      <c r="D1471" t="s">
        <v>1390</v>
      </c>
      <c r="E1471" s="214">
        <v>19.99</v>
      </c>
      <c r="F1471" s="216">
        <v>0.35</v>
      </c>
      <c r="G1471" s="214">
        <v>12.99</v>
      </c>
      <c r="H1471" s="97">
        <v>3</v>
      </c>
      <c r="I1471" s="185">
        <f>C1471*E1471</f>
        <v>0</v>
      </c>
      <c r="J1471" s="185">
        <f>C1471*G1471</f>
        <v>0</v>
      </c>
    </row>
    <row r="1472" spans="1:10" s="67" customFormat="1" ht="12.75">
      <c r="A1472" t="s">
        <v>93</v>
      </c>
      <c r="B1472"/>
      <c r="C1472" s="52"/>
      <c r="D1472"/>
      <c r="E1472" s="214"/>
      <c r="F1472" s="207"/>
      <c r="G1472" s="214"/>
      <c r="H1472" s="97"/>
      <c r="I1472" s="185"/>
      <c r="J1472" s="185"/>
    </row>
    <row r="1473" spans="1:10" s="65" customFormat="1" ht="12.75">
      <c r="A1473"/>
      <c r="B1473" t="s">
        <v>1391</v>
      </c>
      <c r="C1473" s="52"/>
      <c r="D1473" t="s">
        <v>1392</v>
      </c>
      <c r="E1473" s="214">
        <v>19.99</v>
      </c>
      <c r="F1473" s="216">
        <v>0.35</v>
      </c>
      <c r="G1473" s="214">
        <v>12.99</v>
      </c>
      <c r="H1473" s="97">
        <v>3</v>
      </c>
      <c r="I1473" s="185">
        <f>C1473*E1473</f>
        <v>0</v>
      </c>
      <c r="J1473" s="185">
        <f>C1473*G1473</f>
        <v>0</v>
      </c>
    </row>
    <row r="1474" spans="1:10" s="65" customFormat="1" ht="12.75">
      <c r="A1474"/>
      <c r="B1474" t="s">
        <v>1393</v>
      </c>
      <c r="C1474" s="52"/>
      <c r="D1474" t="s">
        <v>1394</v>
      </c>
      <c r="E1474" s="214">
        <v>3.99</v>
      </c>
      <c r="F1474" s="216">
        <v>0.35</v>
      </c>
      <c r="G1474" s="214">
        <v>2.59</v>
      </c>
      <c r="H1474" s="97">
        <v>1</v>
      </c>
      <c r="I1474" s="185">
        <f>C1474*E1474</f>
        <v>0</v>
      </c>
      <c r="J1474" s="185">
        <f>C1474*G1474</f>
        <v>0</v>
      </c>
    </row>
    <row r="1475" spans="2:11" ht="12.75">
      <c r="B1475" t="s">
        <v>1395</v>
      </c>
      <c r="C1475" s="52"/>
      <c r="D1475" t="s">
        <v>1396</v>
      </c>
      <c r="E1475" s="214">
        <v>3.99</v>
      </c>
      <c r="F1475" s="216">
        <v>0.35</v>
      </c>
      <c r="G1475" s="214">
        <v>2.59</v>
      </c>
      <c r="H1475" s="97">
        <v>1</v>
      </c>
      <c r="I1475" s="185">
        <f>C1475*E1475</f>
        <v>0</v>
      </c>
      <c r="J1475" s="185">
        <f>C1475*G1475</f>
        <v>0</v>
      </c>
      <c r="K1475" s="2"/>
    </row>
    <row r="1476" spans="1:10" s="65" customFormat="1" ht="12.75">
      <c r="A1476"/>
      <c r="B1476" t="s">
        <v>1397</v>
      </c>
      <c r="C1476" s="52"/>
      <c r="D1476" t="s">
        <v>1398</v>
      </c>
      <c r="E1476" s="214">
        <v>3.99</v>
      </c>
      <c r="F1476" s="216">
        <v>0.35</v>
      </c>
      <c r="G1476" s="214">
        <v>2.59</v>
      </c>
      <c r="H1476" s="97">
        <v>1</v>
      </c>
      <c r="I1476" s="185">
        <f>C1476*E1476</f>
        <v>0</v>
      </c>
      <c r="J1476" s="185">
        <f>C1476*G1476</f>
        <v>0</v>
      </c>
    </row>
    <row r="1477" spans="2:11" ht="13.5" thickBot="1">
      <c r="B1477" s="209" t="s">
        <v>1399</v>
      </c>
      <c r="C1477" s="210"/>
      <c r="D1477" s="209" t="s">
        <v>1400</v>
      </c>
      <c r="E1477" s="215">
        <v>19.99</v>
      </c>
      <c r="F1477" s="217">
        <v>0.35</v>
      </c>
      <c r="G1477" s="215">
        <v>12.99</v>
      </c>
      <c r="H1477" s="211">
        <v>3</v>
      </c>
      <c r="I1477" s="212">
        <f>C1477*E1477</f>
        <v>0</v>
      </c>
      <c r="J1477" s="213">
        <f>C1477*G1477</f>
        <v>0</v>
      </c>
      <c r="K1477" s="2"/>
    </row>
    <row r="1478" spans="1:10" s="65" customFormat="1" ht="12.75">
      <c r="A1478" t="s">
        <v>94</v>
      </c>
      <c r="B1478"/>
      <c r="C1478" s="52"/>
      <c r="D1478"/>
      <c r="E1478" s="214"/>
      <c r="F1478" s="207"/>
      <c r="G1478" s="214"/>
      <c r="H1478" s="97"/>
      <c r="I1478" s="185"/>
      <c r="J1478" s="185"/>
    </row>
    <row r="1479" spans="1:10" s="65" customFormat="1" ht="12.75">
      <c r="A1479"/>
      <c r="B1479" t="s">
        <v>1401</v>
      </c>
      <c r="C1479" s="52"/>
      <c r="D1479" t="s">
        <v>1402</v>
      </c>
      <c r="E1479" s="214">
        <v>12.95</v>
      </c>
      <c r="F1479" s="216">
        <v>0.3</v>
      </c>
      <c r="G1479" s="214">
        <v>9.07</v>
      </c>
      <c r="H1479" s="97">
        <v>3</v>
      </c>
      <c r="I1479" s="185">
        <f>C1479*E1479</f>
        <v>0</v>
      </c>
      <c r="J1479" s="185">
        <f>C1479*G1479</f>
        <v>0</v>
      </c>
    </row>
    <row r="1480" spans="1:10" s="65" customFormat="1" ht="12.75">
      <c r="A1480" t="s">
        <v>266</v>
      </c>
      <c r="B1480"/>
      <c r="C1480" s="52"/>
      <c r="D1480"/>
      <c r="E1480" s="214"/>
      <c r="F1480" s="207"/>
      <c r="G1480" s="214"/>
      <c r="H1480" s="97"/>
      <c r="I1480" s="185"/>
      <c r="J1480" s="185"/>
    </row>
    <row r="1481" spans="1:10" s="65" customFormat="1" ht="12.75">
      <c r="A1481"/>
      <c r="B1481" t="s">
        <v>1403</v>
      </c>
      <c r="C1481" s="52"/>
      <c r="D1481" t="s">
        <v>1404</v>
      </c>
      <c r="E1481" s="214">
        <v>12.95</v>
      </c>
      <c r="F1481" s="216">
        <v>0.3</v>
      </c>
      <c r="G1481" s="214">
        <v>9.07</v>
      </c>
      <c r="H1481" s="97">
        <v>3</v>
      </c>
      <c r="I1481" s="185">
        <f>C1481*E1481</f>
        <v>0</v>
      </c>
      <c r="J1481" s="185">
        <f>C1481*G1481</f>
        <v>0</v>
      </c>
    </row>
    <row r="1482" spans="1:10" s="65" customFormat="1" ht="12.75">
      <c r="A1482" t="s">
        <v>304</v>
      </c>
      <c r="B1482"/>
      <c r="C1482" s="52"/>
      <c r="D1482"/>
      <c r="E1482" s="214"/>
      <c r="F1482" s="207"/>
      <c r="G1482" s="214"/>
      <c r="H1482" s="97"/>
      <c r="I1482" s="185"/>
      <c r="J1482" s="185"/>
    </row>
    <row r="1483" spans="1:10" s="65" customFormat="1" ht="12.75">
      <c r="A1483"/>
      <c r="B1483" t="s">
        <v>1405</v>
      </c>
      <c r="C1483" s="52"/>
      <c r="D1483" t="s">
        <v>1406</v>
      </c>
      <c r="E1483" s="214">
        <v>19.95</v>
      </c>
      <c r="F1483" s="216">
        <v>0.3</v>
      </c>
      <c r="G1483" s="214">
        <v>13.97</v>
      </c>
      <c r="H1483" s="97">
        <v>3</v>
      </c>
      <c r="I1483" s="185">
        <f>C1483*E1483</f>
        <v>0</v>
      </c>
      <c r="J1483" s="185">
        <f>C1483*G1483</f>
        <v>0</v>
      </c>
    </row>
    <row r="1484" spans="1:10" s="65" customFormat="1" ht="12.75">
      <c r="A1484" t="s">
        <v>258</v>
      </c>
      <c r="B1484"/>
      <c r="C1484" s="52"/>
      <c r="D1484"/>
      <c r="E1484" s="214"/>
      <c r="F1484" s="207"/>
      <c r="G1484" s="214"/>
      <c r="H1484" s="97"/>
      <c r="I1484" s="185"/>
      <c r="J1484" s="185"/>
    </row>
    <row r="1485" spans="1:10" s="65" customFormat="1" ht="12.75">
      <c r="A1485"/>
      <c r="B1485" t="s">
        <v>1407</v>
      </c>
      <c r="C1485" s="52"/>
      <c r="D1485" t="s">
        <v>1408</v>
      </c>
      <c r="E1485" s="214">
        <v>16.95</v>
      </c>
      <c r="F1485" s="216">
        <v>0.3</v>
      </c>
      <c r="G1485" s="214">
        <v>11.87</v>
      </c>
      <c r="H1485" s="97">
        <v>3</v>
      </c>
      <c r="I1485" s="185">
        <f>C1485*E1485</f>
        <v>0</v>
      </c>
      <c r="J1485" s="185">
        <f>C1485*G1485</f>
        <v>0</v>
      </c>
    </row>
    <row r="1486" spans="1:10" s="65" customFormat="1" ht="12.75">
      <c r="A1486"/>
      <c r="B1486" t="s">
        <v>1409</v>
      </c>
      <c r="C1486" s="52"/>
      <c r="D1486" t="s">
        <v>1410</v>
      </c>
      <c r="E1486" s="214">
        <v>24.95</v>
      </c>
      <c r="F1486" s="216">
        <v>0.3</v>
      </c>
      <c r="G1486" s="214">
        <v>17.47</v>
      </c>
      <c r="H1486" s="97">
        <v>3</v>
      </c>
      <c r="I1486" s="185">
        <f>C1486*E1486</f>
        <v>0</v>
      </c>
      <c r="J1486" s="185">
        <f>C1486*G1486</f>
        <v>0</v>
      </c>
    </row>
    <row r="1487" spans="1:10" s="65" customFormat="1" ht="12.75">
      <c r="A1487" t="s">
        <v>273</v>
      </c>
      <c r="B1487"/>
      <c r="C1487" s="52"/>
      <c r="D1487"/>
      <c r="E1487" s="214"/>
      <c r="F1487" s="207"/>
      <c r="G1487" s="214"/>
      <c r="H1487" s="97"/>
      <c r="I1487" s="185"/>
      <c r="J1487" s="185"/>
    </row>
    <row r="1488" spans="1:10" s="65" customFormat="1" ht="12.75">
      <c r="A1488"/>
      <c r="B1488" t="s">
        <v>1411</v>
      </c>
      <c r="C1488" s="52"/>
      <c r="D1488" t="s">
        <v>1412</v>
      </c>
      <c r="E1488" s="214">
        <v>19.95</v>
      </c>
      <c r="F1488" s="216">
        <v>0.3</v>
      </c>
      <c r="G1488" s="214">
        <v>13.97</v>
      </c>
      <c r="H1488" s="97">
        <v>3</v>
      </c>
      <c r="I1488" s="185">
        <f aca="true" t="shared" si="78" ref="I1488:I1494">C1488*E1488</f>
        <v>0</v>
      </c>
      <c r="J1488" s="185">
        <f aca="true" t="shared" si="79" ref="J1488:J1494">C1488*G1488</f>
        <v>0</v>
      </c>
    </row>
    <row r="1489" spans="1:10" s="65" customFormat="1" ht="12.75">
      <c r="A1489"/>
      <c r="B1489" t="s">
        <v>1413</v>
      </c>
      <c r="C1489" s="52"/>
      <c r="D1489" t="s">
        <v>1414</v>
      </c>
      <c r="E1489" s="214">
        <v>24.95</v>
      </c>
      <c r="F1489" s="216">
        <v>0.3</v>
      </c>
      <c r="G1489" s="214">
        <v>17.47</v>
      </c>
      <c r="H1489" s="97">
        <v>3</v>
      </c>
      <c r="I1489" s="185">
        <f t="shared" si="78"/>
        <v>0</v>
      </c>
      <c r="J1489" s="185">
        <f t="shared" si="79"/>
        <v>0</v>
      </c>
    </row>
    <row r="1490" spans="1:10" s="65" customFormat="1" ht="12.75">
      <c r="A1490"/>
      <c r="B1490" t="s">
        <v>1415</v>
      </c>
      <c r="C1490" s="52"/>
      <c r="D1490" t="s">
        <v>1416</v>
      </c>
      <c r="E1490" s="214">
        <v>19.95</v>
      </c>
      <c r="F1490" s="216">
        <v>0.3</v>
      </c>
      <c r="G1490" s="214">
        <v>13.97</v>
      </c>
      <c r="H1490" s="97">
        <v>3</v>
      </c>
      <c r="I1490" s="185">
        <f t="shared" si="78"/>
        <v>0</v>
      </c>
      <c r="J1490" s="185">
        <f t="shared" si="79"/>
        <v>0</v>
      </c>
    </row>
    <row r="1491" spans="1:10" s="65" customFormat="1" ht="12.75">
      <c r="A1491"/>
      <c r="B1491" t="s">
        <v>1417</v>
      </c>
      <c r="C1491" s="52"/>
      <c r="D1491" t="s">
        <v>1418</v>
      </c>
      <c r="E1491" s="214">
        <v>16.95</v>
      </c>
      <c r="F1491" s="216">
        <v>0.3</v>
      </c>
      <c r="G1491" s="214">
        <v>11.87</v>
      </c>
      <c r="H1491" s="97">
        <v>3</v>
      </c>
      <c r="I1491" s="185">
        <f t="shared" si="78"/>
        <v>0</v>
      </c>
      <c r="J1491" s="185">
        <f t="shared" si="79"/>
        <v>0</v>
      </c>
    </row>
    <row r="1492" spans="1:256" ht="12.75">
      <c r="A1492"/>
      <c r="B1492" t="s">
        <v>1419</v>
      </c>
      <c r="C1492" s="52"/>
      <c r="D1492" t="s">
        <v>1420</v>
      </c>
      <c r="E1492" s="214">
        <v>14.95</v>
      </c>
      <c r="F1492" s="216">
        <v>0.3</v>
      </c>
      <c r="G1492" s="214">
        <v>10.47</v>
      </c>
      <c r="H1492" s="97">
        <v>3</v>
      </c>
      <c r="I1492" s="185">
        <f t="shared" si="78"/>
        <v>0</v>
      </c>
      <c r="J1492" s="185">
        <f t="shared" si="79"/>
        <v>0</v>
      </c>
      <c r="L1492"/>
      <c r="M1492"/>
      <c r="N1492"/>
      <c r="O1492"/>
      <c r="P1492"/>
      <c r="Q1492"/>
      <c r="R1492"/>
      <c r="S1492"/>
      <c r="T1492"/>
      <c r="U1492"/>
      <c r="V1492"/>
      <c r="W1492"/>
      <c r="X1492"/>
      <c r="Y1492"/>
      <c r="Z1492"/>
      <c r="AA1492"/>
      <c r="AB1492"/>
      <c r="AC1492"/>
      <c r="AD1492"/>
      <c r="AE1492"/>
      <c r="AF1492"/>
      <c r="AG1492"/>
      <c r="AH1492"/>
      <c r="AI1492"/>
      <c r="AJ1492"/>
      <c r="AK1492"/>
      <c r="AL1492"/>
      <c r="AM1492"/>
      <c r="AN1492"/>
      <c r="AO1492"/>
      <c r="AP1492"/>
      <c r="AQ1492"/>
      <c r="AR1492"/>
      <c r="AS1492"/>
      <c r="AT1492"/>
      <c r="AU1492"/>
      <c r="AV1492"/>
      <c r="AW1492"/>
      <c r="AX1492"/>
      <c r="AY1492"/>
      <c r="AZ1492"/>
      <c r="BA1492"/>
      <c r="BB1492"/>
      <c r="BC1492"/>
      <c r="BD1492"/>
      <c r="BE1492"/>
      <c r="BF1492"/>
      <c r="BG1492"/>
      <c r="BH1492"/>
      <c r="BI1492"/>
      <c r="BJ1492"/>
      <c r="BK1492"/>
      <c r="BL1492"/>
      <c r="BM1492"/>
      <c r="BN1492"/>
      <c r="BO1492"/>
      <c r="BP1492"/>
      <c r="BQ1492"/>
      <c r="BR1492"/>
      <c r="BS1492"/>
      <c r="BT1492"/>
      <c r="BU1492"/>
      <c r="BV1492"/>
      <c r="BW1492"/>
      <c r="BX1492"/>
      <c r="BY1492"/>
      <c r="BZ1492"/>
      <c r="CA1492"/>
      <c r="CB1492"/>
      <c r="CC1492"/>
      <c r="CD1492"/>
      <c r="CE1492"/>
      <c r="CF1492"/>
      <c r="CG1492"/>
      <c r="CH1492"/>
      <c r="CI1492"/>
      <c r="CJ1492"/>
      <c r="CK1492"/>
      <c r="CL1492"/>
      <c r="CM1492"/>
      <c r="CN1492"/>
      <c r="CO1492"/>
      <c r="CP1492"/>
      <c r="CQ1492"/>
      <c r="CR1492"/>
      <c r="CS1492"/>
      <c r="CT1492"/>
      <c r="CU1492"/>
      <c r="CV1492"/>
      <c r="CW1492"/>
      <c r="CX1492"/>
      <c r="CY1492"/>
      <c r="CZ1492"/>
      <c r="DA1492"/>
      <c r="DB1492"/>
      <c r="DC1492"/>
      <c r="DD1492"/>
      <c r="DE1492"/>
      <c r="DF1492"/>
      <c r="DG1492"/>
      <c r="DH1492"/>
      <c r="DI1492"/>
      <c r="DJ1492"/>
      <c r="DK1492"/>
      <c r="DL1492"/>
      <c r="DM1492"/>
      <c r="DN1492"/>
      <c r="DO1492"/>
      <c r="DP1492"/>
      <c r="DQ1492"/>
      <c r="DR1492"/>
      <c r="DS1492"/>
      <c r="DT1492"/>
      <c r="DU1492"/>
      <c r="DV1492"/>
      <c r="DW1492"/>
      <c r="DX1492"/>
      <c r="DY1492"/>
      <c r="DZ1492"/>
      <c r="EA1492"/>
      <c r="EB1492"/>
      <c r="EC1492"/>
      <c r="ED1492"/>
      <c r="EE1492"/>
      <c r="EF1492"/>
      <c r="EG1492"/>
      <c r="EH1492"/>
      <c r="EI1492"/>
      <c r="EJ1492"/>
      <c r="EK1492"/>
      <c r="EL1492"/>
      <c r="EM1492"/>
      <c r="EN1492"/>
      <c r="EO1492"/>
      <c r="EP1492"/>
      <c r="EQ1492"/>
      <c r="ER1492"/>
      <c r="ES1492"/>
      <c r="ET1492"/>
      <c r="EU1492"/>
      <c r="EV1492"/>
      <c r="EW1492"/>
      <c r="EX1492"/>
      <c r="EY1492"/>
      <c r="EZ1492"/>
      <c r="FA1492"/>
      <c r="FB1492"/>
      <c r="FC1492"/>
      <c r="FD1492"/>
      <c r="FE1492"/>
      <c r="FF1492"/>
      <c r="FG1492"/>
      <c r="FH1492"/>
      <c r="FI1492"/>
      <c r="FJ1492"/>
      <c r="FK1492"/>
      <c r="FL1492"/>
      <c r="FM1492"/>
      <c r="FN1492"/>
      <c r="FO1492"/>
      <c r="FP1492"/>
      <c r="FQ1492"/>
      <c r="FR1492"/>
      <c r="FS1492"/>
      <c r="FT1492"/>
      <c r="FU1492"/>
      <c r="FV1492"/>
      <c r="FW1492"/>
      <c r="FX1492"/>
      <c r="FY1492"/>
      <c r="FZ1492"/>
      <c r="GA1492"/>
      <c r="GB1492"/>
      <c r="GC1492"/>
      <c r="GD1492"/>
      <c r="GE1492"/>
      <c r="GF1492"/>
      <c r="GG1492"/>
      <c r="GH1492"/>
      <c r="GI1492"/>
      <c r="GJ1492"/>
      <c r="GK1492"/>
      <c r="GL1492"/>
      <c r="GM1492"/>
      <c r="GN1492"/>
      <c r="GO1492"/>
      <c r="GP1492"/>
      <c r="GQ1492"/>
      <c r="GR1492"/>
      <c r="GS1492"/>
      <c r="GT1492"/>
      <c r="GU1492"/>
      <c r="GV1492"/>
      <c r="GW1492"/>
      <c r="GX1492"/>
      <c r="GY1492"/>
      <c r="GZ1492"/>
      <c r="HA1492"/>
      <c r="HB1492"/>
      <c r="HC1492"/>
      <c r="HD1492"/>
      <c r="HE1492"/>
      <c r="HF1492"/>
      <c r="HG1492"/>
      <c r="HH1492"/>
      <c r="HI1492"/>
      <c r="HJ1492"/>
      <c r="HK1492"/>
      <c r="HL1492"/>
      <c r="HM1492"/>
      <c r="HN1492"/>
      <c r="HO1492"/>
      <c r="HP1492"/>
      <c r="HQ1492"/>
      <c r="HR1492"/>
      <c r="HS1492"/>
      <c r="HT1492"/>
      <c r="HU1492"/>
      <c r="HV1492"/>
      <c r="HW1492"/>
      <c r="HX1492"/>
      <c r="HY1492"/>
      <c r="HZ1492"/>
      <c r="IA1492"/>
      <c r="IB1492"/>
      <c r="IC1492"/>
      <c r="ID1492"/>
      <c r="IE1492"/>
      <c r="IF1492"/>
      <c r="IG1492"/>
      <c r="IH1492"/>
      <c r="II1492"/>
      <c r="IJ1492"/>
      <c r="IK1492"/>
      <c r="IL1492"/>
      <c r="IM1492"/>
      <c r="IN1492"/>
      <c r="IO1492"/>
      <c r="IP1492"/>
      <c r="IQ1492"/>
      <c r="IR1492"/>
      <c r="IS1492"/>
      <c r="IT1492"/>
      <c r="IU1492"/>
      <c r="IV1492"/>
    </row>
    <row r="1493" spans="1:256" s="67" customFormat="1" ht="12.75">
      <c r="A1493"/>
      <c r="B1493" t="s">
        <v>1421</v>
      </c>
      <c r="C1493" s="52"/>
      <c r="D1493" t="s">
        <v>1422</v>
      </c>
      <c r="E1493" s="214">
        <v>17.95</v>
      </c>
      <c r="F1493" s="216">
        <v>0.3</v>
      </c>
      <c r="G1493" s="214">
        <v>12.57</v>
      </c>
      <c r="H1493" s="97">
        <v>3</v>
      </c>
      <c r="I1493" s="185">
        <f t="shared" si="78"/>
        <v>0</v>
      </c>
      <c r="J1493" s="185">
        <f t="shared" si="79"/>
        <v>0</v>
      </c>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c r="AH1493" s="65"/>
      <c r="AI1493" s="65"/>
      <c r="AJ1493" s="65"/>
      <c r="AK1493" s="65"/>
      <c r="AL1493" s="65"/>
      <c r="AM1493" s="65"/>
      <c r="AN1493" s="65"/>
      <c r="AO1493" s="65"/>
      <c r="AP1493" s="65"/>
      <c r="AQ1493" s="65"/>
      <c r="AR1493" s="65"/>
      <c r="AS1493" s="65"/>
      <c r="AT1493" s="65"/>
      <c r="AU1493" s="65"/>
      <c r="AV1493" s="65"/>
      <c r="AW1493" s="65"/>
      <c r="AX1493" s="65"/>
      <c r="AY1493" s="65"/>
      <c r="AZ1493" s="65"/>
      <c r="BA1493" s="65"/>
      <c r="BB1493" s="65"/>
      <c r="BC1493" s="65"/>
      <c r="BD1493" s="65"/>
      <c r="BE1493" s="65"/>
      <c r="BF1493" s="65"/>
      <c r="BG1493" s="65"/>
      <c r="BH1493" s="65"/>
      <c r="BI1493" s="65"/>
      <c r="BJ1493" s="65"/>
      <c r="BK1493" s="65"/>
      <c r="BL1493" s="65"/>
      <c r="BM1493" s="65"/>
      <c r="BN1493" s="65"/>
      <c r="BO1493" s="65"/>
      <c r="BP1493" s="65"/>
      <c r="BQ1493" s="65"/>
      <c r="BR1493" s="65"/>
      <c r="BS1493" s="65"/>
      <c r="BT1493" s="65"/>
      <c r="BU1493" s="65"/>
      <c r="BV1493" s="65"/>
      <c r="BW1493" s="65"/>
      <c r="BX1493" s="65"/>
      <c r="BY1493" s="65"/>
      <c r="BZ1493" s="65"/>
      <c r="CA1493" s="65"/>
      <c r="CB1493" s="65"/>
      <c r="CC1493" s="65"/>
      <c r="CD1493" s="65"/>
      <c r="CE1493" s="65"/>
      <c r="CF1493" s="65"/>
      <c r="CG1493" s="65"/>
      <c r="CH1493" s="65"/>
      <c r="CI1493" s="65"/>
      <c r="CJ1493" s="65"/>
      <c r="CK1493" s="65"/>
      <c r="CL1493" s="65"/>
      <c r="CM1493" s="65"/>
      <c r="CN1493" s="65"/>
      <c r="CO1493" s="65"/>
      <c r="CP1493" s="65"/>
      <c r="CQ1493" s="65"/>
      <c r="CR1493" s="65"/>
      <c r="CS1493" s="65"/>
      <c r="CT1493" s="65"/>
      <c r="CU1493" s="65"/>
      <c r="CV1493" s="65"/>
      <c r="CW1493" s="65"/>
      <c r="CX1493" s="65"/>
      <c r="CY1493" s="65"/>
      <c r="CZ1493" s="65"/>
      <c r="DA1493" s="65"/>
      <c r="DB1493" s="65"/>
      <c r="DC1493" s="65"/>
      <c r="DD1493" s="65"/>
      <c r="DE1493" s="65"/>
      <c r="DF1493" s="65"/>
      <c r="DG1493" s="65"/>
      <c r="DH1493" s="65"/>
      <c r="DI1493" s="65"/>
      <c r="DJ1493" s="65"/>
      <c r="DK1493" s="65"/>
      <c r="DL1493" s="65"/>
      <c r="DM1493" s="65"/>
      <c r="DN1493" s="65"/>
      <c r="DO1493" s="65"/>
      <c r="DP1493" s="65"/>
      <c r="DQ1493" s="65"/>
      <c r="DR1493" s="65"/>
      <c r="DS1493" s="65"/>
      <c r="DT1493" s="65"/>
      <c r="DU1493" s="65"/>
      <c r="DV1493" s="65"/>
      <c r="DW1493" s="65"/>
      <c r="DX1493" s="65"/>
      <c r="DY1493" s="65"/>
      <c r="DZ1493" s="65"/>
      <c r="EA1493" s="65"/>
      <c r="EB1493" s="65"/>
      <c r="EC1493" s="65"/>
      <c r="ED1493" s="65"/>
      <c r="EE1493" s="65"/>
      <c r="EF1493" s="65"/>
      <c r="EG1493" s="65"/>
      <c r="EH1493" s="65"/>
      <c r="EI1493" s="65"/>
      <c r="EJ1493" s="65"/>
      <c r="EK1493" s="65"/>
      <c r="EL1493" s="65"/>
      <c r="EM1493" s="65"/>
      <c r="EN1493" s="65"/>
      <c r="EO1493" s="65"/>
      <c r="EP1493" s="65"/>
      <c r="EQ1493" s="65"/>
      <c r="ER1493" s="65"/>
      <c r="ES1493" s="65"/>
      <c r="ET1493" s="65"/>
      <c r="EU1493" s="65"/>
      <c r="EV1493" s="65"/>
      <c r="EW1493" s="65"/>
      <c r="EX1493" s="65"/>
      <c r="EY1493" s="65"/>
      <c r="EZ1493" s="65"/>
      <c r="FA1493" s="65"/>
      <c r="FB1493" s="65"/>
      <c r="FC1493" s="65"/>
      <c r="FD1493" s="65"/>
      <c r="FE1493" s="65"/>
      <c r="FF1493" s="65"/>
      <c r="FG1493" s="65"/>
      <c r="FH1493" s="65"/>
      <c r="FI1493" s="65"/>
      <c r="FJ1493" s="65"/>
      <c r="FK1493" s="65"/>
      <c r="FL1493" s="65"/>
      <c r="FM1493" s="65"/>
      <c r="FN1493" s="65"/>
      <c r="FO1493" s="65"/>
      <c r="FP1493" s="65"/>
      <c r="FQ1493" s="65"/>
      <c r="FR1493" s="65"/>
      <c r="FS1493" s="65"/>
      <c r="FT1493" s="65"/>
      <c r="FU1493" s="65"/>
      <c r="FV1493" s="65"/>
      <c r="FW1493" s="65"/>
      <c r="FX1493" s="65"/>
      <c r="FY1493" s="65"/>
      <c r="FZ1493" s="65"/>
      <c r="GA1493" s="65"/>
      <c r="GB1493" s="65"/>
      <c r="GC1493" s="65"/>
      <c r="GD1493" s="65"/>
      <c r="GE1493" s="65"/>
      <c r="GF1493" s="65"/>
      <c r="GG1493" s="65"/>
      <c r="GH1493" s="65"/>
      <c r="GI1493" s="65"/>
      <c r="GJ1493" s="65"/>
      <c r="GK1493" s="65"/>
      <c r="GL1493" s="65"/>
      <c r="GM1493" s="65"/>
      <c r="GN1493" s="65"/>
      <c r="GO1493" s="65"/>
      <c r="GP1493" s="65"/>
      <c r="GQ1493" s="65"/>
      <c r="GR1493" s="65"/>
      <c r="GS1493" s="65"/>
      <c r="GT1493" s="65"/>
      <c r="GU1493" s="65"/>
      <c r="GV1493" s="65"/>
      <c r="GW1493" s="65"/>
      <c r="GX1493" s="65"/>
      <c r="GY1493" s="65"/>
      <c r="GZ1493" s="65"/>
      <c r="HA1493" s="65"/>
      <c r="HB1493" s="65"/>
      <c r="HC1493" s="65"/>
      <c r="HD1493" s="65"/>
      <c r="HE1493" s="65"/>
      <c r="HF1493" s="65"/>
      <c r="HG1493" s="65"/>
      <c r="HH1493" s="65"/>
      <c r="HI1493" s="65"/>
      <c r="HJ1493" s="65"/>
      <c r="HK1493" s="65"/>
      <c r="HL1493" s="65"/>
      <c r="HM1493" s="65"/>
      <c r="HN1493" s="65"/>
      <c r="HO1493" s="65"/>
      <c r="HP1493" s="65"/>
      <c r="HQ1493" s="65"/>
      <c r="HR1493" s="65"/>
      <c r="HS1493" s="65"/>
      <c r="HT1493" s="65"/>
      <c r="HU1493" s="65"/>
      <c r="HV1493" s="65"/>
      <c r="HW1493" s="65"/>
      <c r="HX1493" s="65"/>
      <c r="HY1493" s="65"/>
      <c r="HZ1493" s="65"/>
      <c r="IA1493" s="65"/>
      <c r="IB1493" s="65"/>
      <c r="IC1493" s="65"/>
      <c r="ID1493" s="65"/>
      <c r="IE1493" s="65"/>
      <c r="IF1493" s="65"/>
      <c r="IG1493" s="65"/>
      <c r="IH1493" s="65"/>
      <c r="II1493" s="65"/>
      <c r="IJ1493" s="65"/>
      <c r="IK1493" s="65"/>
      <c r="IL1493" s="65"/>
      <c r="IM1493" s="65"/>
      <c r="IN1493" s="65"/>
      <c r="IO1493" s="65"/>
      <c r="IP1493" s="65"/>
      <c r="IQ1493" s="65"/>
      <c r="IR1493" s="65"/>
      <c r="IS1493" s="65"/>
      <c r="IT1493" s="65"/>
      <c r="IU1493" s="65"/>
      <c r="IV1493" s="65"/>
    </row>
    <row r="1494" spans="1:12" s="67" customFormat="1" ht="12.75">
      <c r="A1494"/>
      <c r="B1494" t="s">
        <v>1423</v>
      </c>
      <c r="C1494" s="52"/>
      <c r="D1494" t="s">
        <v>1424</v>
      </c>
      <c r="E1494" s="214">
        <v>24.95</v>
      </c>
      <c r="F1494" s="216">
        <v>0.3</v>
      </c>
      <c r="G1494" s="214">
        <v>17.47</v>
      </c>
      <c r="H1494" s="97">
        <v>3</v>
      </c>
      <c r="I1494" s="185">
        <f t="shared" si="78"/>
        <v>0</v>
      </c>
      <c r="J1494" s="185">
        <f t="shared" si="79"/>
        <v>0</v>
      </c>
      <c r="L1494" s="102"/>
    </row>
    <row r="1495" spans="1:12" s="67" customFormat="1" ht="12.75">
      <c r="A1495" t="s">
        <v>305</v>
      </c>
      <c r="B1495"/>
      <c r="C1495" s="52"/>
      <c r="D1495"/>
      <c r="E1495" s="214"/>
      <c r="F1495" s="207"/>
      <c r="G1495" s="214"/>
      <c r="H1495" s="97"/>
      <c r="I1495" s="185"/>
      <c r="J1495" s="185"/>
      <c r="L1495" s="102"/>
    </row>
    <row r="1496" spans="1:10" s="65" customFormat="1" ht="12.75">
      <c r="A1496"/>
      <c r="B1496" t="s">
        <v>1425</v>
      </c>
      <c r="C1496" s="52"/>
      <c r="D1496" t="s">
        <v>1426</v>
      </c>
      <c r="E1496" s="214">
        <v>49.95</v>
      </c>
      <c r="F1496" s="216">
        <v>0.35</v>
      </c>
      <c r="G1496" s="214">
        <v>32.47</v>
      </c>
      <c r="H1496" s="97">
        <v>3</v>
      </c>
      <c r="I1496" s="185">
        <f>C1496*E1496</f>
        <v>0</v>
      </c>
      <c r="J1496" s="185">
        <f>C1496*G1496</f>
        <v>0</v>
      </c>
    </row>
    <row r="1497" spans="1:10" s="65" customFormat="1" ht="12.75">
      <c r="A1497"/>
      <c r="B1497" t="s">
        <v>1427</v>
      </c>
      <c r="C1497" s="52"/>
      <c r="D1497" t="s">
        <v>1428</v>
      </c>
      <c r="E1497" s="214">
        <v>49.95</v>
      </c>
      <c r="F1497" s="216">
        <v>0.35</v>
      </c>
      <c r="G1497" s="214">
        <v>32.47</v>
      </c>
      <c r="H1497" s="97">
        <v>3</v>
      </c>
      <c r="I1497" s="185">
        <f>C1497*E1497</f>
        <v>0</v>
      </c>
      <c r="J1497" s="185">
        <f>C1497*G1497</f>
        <v>0</v>
      </c>
    </row>
    <row r="1498" spans="1:10" s="65" customFormat="1" ht="12.75">
      <c r="A1498"/>
      <c r="B1498" t="s">
        <v>1429</v>
      </c>
      <c r="C1498" s="52"/>
      <c r="D1498" t="s">
        <v>1430</v>
      </c>
      <c r="E1498" s="214">
        <v>49.95</v>
      </c>
      <c r="F1498" s="216">
        <v>0.35</v>
      </c>
      <c r="G1498" s="214">
        <v>32.47</v>
      </c>
      <c r="H1498" s="97">
        <v>3</v>
      </c>
      <c r="I1498" s="185">
        <f>C1498*E1498</f>
        <v>0</v>
      </c>
      <c r="J1498" s="185">
        <f>C1498*G1498</f>
        <v>0</v>
      </c>
    </row>
    <row r="1499" spans="1:10" s="65" customFormat="1" ht="12.75">
      <c r="A1499"/>
      <c r="B1499" t="s">
        <v>1431</v>
      </c>
      <c r="C1499" s="52"/>
      <c r="D1499" t="s">
        <v>1432</v>
      </c>
      <c r="E1499" s="214">
        <v>49.95</v>
      </c>
      <c r="F1499" s="216">
        <v>0.35</v>
      </c>
      <c r="G1499" s="214">
        <v>32.47</v>
      </c>
      <c r="H1499" s="97">
        <v>3</v>
      </c>
      <c r="I1499" s="185">
        <f>C1499*E1499</f>
        <v>0</v>
      </c>
      <c r="J1499" s="185">
        <f>C1499*G1499</f>
        <v>0</v>
      </c>
    </row>
    <row r="1500" spans="1:10" s="65" customFormat="1" ht="12.75">
      <c r="A1500"/>
      <c r="B1500" t="s">
        <v>1433</v>
      </c>
      <c r="C1500" s="52"/>
      <c r="D1500" t="s">
        <v>1434</v>
      </c>
      <c r="E1500" s="214">
        <v>49.95</v>
      </c>
      <c r="F1500" s="216">
        <v>0.35</v>
      </c>
      <c r="G1500" s="214">
        <v>32.47</v>
      </c>
      <c r="H1500" s="97">
        <v>3</v>
      </c>
      <c r="I1500" s="185">
        <f>C1500*E1500</f>
        <v>0</v>
      </c>
      <c r="J1500" s="185">
        <f>C1500*G1500</f>
        <v>0</v>
      </c>
    </row>
    <row r="1501" spans="1:10" s="65" customFormat="1" ht="12.75">
      <c r="A1501"/>
      <c r="B1501" s="44" t="s">
        <v>1435</v>
      </c>
      <c r="C1501" s="51"/>
      <c r="D1501" s="44"/>
      <c r="E1501" s="50"/>
      <c r="F1501" s="154"/>
      <c r="G1501" s="50"/>
      <c r="H1501" s="95"/>
      <c r="I1501" s="184"/>
      <c r="J1501" s="184"/>
    </row>
    <row r="1502" spans="1:10" s="65" customFormat="1" ht="12.75">
      <c r="A1502" t="s">
        <v>306</v>
      </c>
      <c r="B1502"/>
      <c r="C1502" s="52"/>
      <c r="D1502"/>
      <c r="E1502" s="214"/>
      <c r="F1502" s="207"/>
      <c r="G1502" s="214"/>
      <c r="H1502" s="97"/>
      <c r="I1502" s="185"/>
      <c r="J1502" s="185"/>
    </row>
    <row r="1503" spans="1:10" s="65" customFormat="1" ht="12.75">
      <c r="A1503"/>
      <c r="B1503" t="s">
        <v>1436</v>
      </c>
      <c r="C1503" s="52"/>
      <c r="D1503" t="s">
        <v>1437</v>
      </c>
      <c r="E1503" s="214">
        <v>14.99</v>
      </c>
      <c r="F1503" s="216">
        <v>0.2</v>
      </c>
      <c r="G1503" s="214">
        <v>11.99</v>
      </c>
      <c r="H1503" s="97">
        <v>1</v>
      </c>
      <c r="I1503" s="185">
        <f aca="true" t="shared" si="80" ref="I1503:I1518">C1503*E1503</f>
        <v>0</v>
      </c>
      <c r="J1503" s="185">
        <f aca="true" t="shared" si="81" ref="J1503:J1518">C1503*G1503</f>
        <v>0</v>
      </c>
    </row>
    <row r="1504" spans="1:10" s="65" customFormat="1" ht="12.75">
      <c r="A1504"/>
      <c r="B1504" t="s">
        <v>1438</v>
      </c>
      <c r="C1504" s="52"/>
      <c r="D1504" t="s">
        <v>1439</v>
      </c>
      <c r="E1504" s="214">
        <v>29.99</v>
      </c>
      <c r="F1504" s="216">
        <v>0.2</v>
      </c>
      <c r="G1504" s="214">
        <v>23.99</v>
      </c>
      <c r="H1504" s="97">
        <v>1</v>
      </c>
      <c r="I1504" s="185">
        <f t="shared" si="80"/>
        <v>0</v>
      </c>
      <c r="J1504" s="185">
        <f t="shared" si="81"/>
        <v>0</v>
      </c>
    </row>
    <row r="1505" spans="2:11" ht="12.75">
      <c r="B1505" t="s">
        <v>1440</v>
      </c>
      <c r="C1505" s="52"/>
      <c r="D1505" t="s">
        <v>1441</v>
      </c>
      <c r="E1505" s="214">
        <v>89.99</v>
      </c>
      <c r="F1505" s="216">
        <v>0.2</v>
      </c>
      <c r="G1505" s="214">
        <v>71.99</v>
      </c>
      <c r="H1505" s="97">
        <v>1</v>
      </c>
      <c r="I1505" s="185">
        <f t="shared" si="80"/>
        <v>0</v>
      </c>
      <c r="J1505" s="185">
        <f t="shared" si="81"/>
        <v>0</v>
      </c>
      <c r="K1505" s="2"/>
    </row>
    <row r="1506" spans="1:10" s="65" customFormat="1" ht="12.75">
      <c r="A1506"/>
      <c r="B1506" t="s">
        <v>1442</v>
      </c>
      <c r="C1506" s="52"/>
      <c r="D1506" t="s">
        <v>1443</v>
      </c>
      <c r="E1506" s="214">
        <v>196.3</v>
      </c>
      <c r="F1506" s="216">
        <v>0.2</v>
      </c>
      <c r="G1506" s="214">
        <v>157.04</v>
      </c>
      <c r="H1506" s="97">
        <v>1</v>
      </c>
      <c r="I1506" s="185">
        <f t="shared" si="80"/>
        <v>0</v>
      </c>
      <c r="J1506" s="185">
        <f t="shared" si="81"/>
        <v>0</v>
      </c>
    </row>
    <row r="1507" spans="1:10" s="65" customFormat="1" ht="12.75">
      <c r="A1507"/>
      <c r="B1507" t="s">
        <v>1444</v>
      </c>
      <c r="C1507" s="52"/>
      <c r="D1507" t="s">
        <v>1445</v>
      </c>
      <c r="E1507" s="214">
        <v>196.3</v>
      </c>
      <c r="F1507" s="216">
        <v>0.2</v>
      </c>
      <c r="G1507" s="214">
        <v>157.04</v>
      </c>
      <c r="H1507" s="97">
        <v>1</v>
      </c>
      <c r="I1507" s="185">
        <f t="shared" si="80"/>
        <v>0</v>
      </c>
      <c r="J1507" s="185">
        <f t="shared" si="81"/>
        <v>0</v>
      </c>
    </row>
    <row r="1508" spans="1:10" s="65" customFormat="1" ht="12.75">
      <c r="A1508"/>
      <c r="B1508" t="s">
        <v>1446</v>
      </c>
      <c r="C1508" s="52"/>
      <c r="D1508" t="s">
        <v>1447</v>
      </c>
      <c r="E1508" s="214">
        <v>14.99</v>
      </c>
      <c r="F1508" s="216">
        <v>0.2</v>
      </c>
      <c r="G1508" s="214">
        <v>11.99</v>
      </c>
      <c r="H1508" s="97">
        <v>1</v>
      </c>
      <c r="I1508" s="185">
        <f t="shared" si="80"/>
        <v>0</v>
      </c>
      <c r="J1508" s="185">
        <f t="shared" si="81"/>
        <v>0</v>
      </c>
    </row>
    <row r="1509" spans="1:10" s="65" customFormat="1" ht="12.75">
      <c r="A1509"/>
      <c r="B1509" t="s">
        <v>1448</v>
      </c>
      <c r="C1509" s="52"/>
      <c r="D1509" t="s">
        <v>1449</v>
      </c>
      <c r="E1509" s="214">
        <v>14.99</v>
      </c>
      <c r="F1509" s="216">
        <v>0.2</v>
      </c>
      <c r="G1509" s="214">
        <v>11.99</v>
      </c>
      <c r="H1509" s="97">
        <v>1</v>
      </c>
      <c r="I1509" s="185">
        <f t="shared" si="80"/>
        <v>0</v>
      </c>
      <c r="J1509" s="185">
        <f t="shared" si="81"/>
        <v>0</v>
      </c>
    </row>
    <row r="1510" spans="1:10" s="65" customFormat="1" ht="12.75">
      <c r="A1510"/>
      <c r="B1510" t="s">
        <v>1450</v>
      </c>
      <c r="C1510" s="52"/>
      <c r="D1510" t="s">
        <v>1451</v>
      </c>
      <c r="E1510" s="214">
        <v>14.99</v>
      </c>
      <c r="F1510" s="216">
        <v>0.2</v>
      </c>
      <c r="G1510" s="214">
        <v>11.99</v>
      </c>
      <c r="H1510" s="97">
        <v>1</v>
      </c>
      <c r="I1510" s="185">
        <f t="shared" si="80"/>
        <v>0</v>
      </c>
      <c r="J1510" s="185">
        <f t="shared" si="81"/>
        <v>0</v>
      </c>
    </row>
    <row r="1511" spans="1:10" s="65" customFormat="1" ht="12.75">
      <c r="A1511"/>
      <c r="B1511" t="s">
        <v>1452</v>
      </c>
      <c r="C1511" s="52"/>
      <c r="D1511" t="s">
        <v>1453</v>
      </c>
      <c r="E1511" s="214">
        <v>14.99</v>
      </c>
      <c r="F1511" s="216">
        <v>0.2</v>
      </c>
      <c r="G1511" s="214">
        <v>11.99</v>
      </c>
      <c r="H1511" s="97">
        <v>1</v>
      </c>
      <c r="I1511" s="185">
        <f t="shared" si="80"/>
        <v>0</v>
      </c>
      <c r="J1511" s="185">
        <f t="shared" si="81"/>
        <v>0</v>
      </c>
    </row>
    <row r="1512" spans="1:10" s="65" customFormat="1" ht="12.75">
      <c r="A1512"/>
      <c r="B1512" t="s">
        <v>1454</v>
      </c>
      <c r="C1512" s="52"/>
      <c r="D1512" t="s">
        <v>1455</v>
      </c>
      <c r="E1512" s="214">
        <v>49.99</v>
      </c>
      <c r="F1512" s="216">
        <v>0.2</v>
      </c>
      <c r="G1512" s="214">
        <v>39.99</v>
      </c>
      <c r="H1512" s="97">
        <v>1</v>
      </c>
      <c r="I1512" s="185">
        <f t="shared" si="80"/>
        <v>0</v>
      </c>
      <c r="J1512" s="185">
        <f t="shared" si="81"/>
        <v>0</v>
      </c>
    </row>
    <row r="1513" spans="1:10" s="65" customFormat="1" ht="12.75">
      <c r="A1513"/>
      <c r="B1513" t="s">
        <v>1456</v>
      </c>
      <c r="C1513" s="52"/>
      <c r="D1513" t="s">
        <v>1457</v>
      </c>
      <c r="E1513" s="214">
        <v>89.99</v>
      </c>
      <c r="F1513" s="216">
        <v>0.2</v>
      </c>
      <c r="G1513" s="214">
        <v>71.99</v>
      </c>
      <c r="H1513" s="97">
        <v>1</v>
      </c>
      <c r="I1513" s="185">
        <f t="shared" si="80"/>
        <v>0</v>
      </c>
      <c r="J1513" s="185">
        <f t="shared" si="81"/>
        <v>0</v>
      </c>
    </row>
    <row r="1514" spans="1:10" s="65" customFormat="1" ht="12.75">
      <c r="A1514"/>
      <c r="B1514" t="s">
        <v>1458</v>
      </c>
      <c r="C1514" s="52"/>
      <c r="D1514" t="s">
        <v>1459</v>
      </c>
      <c r="E1514" s="214">
        <v>89.99</v>
      </c>
      <c r="F1514" s="216">
        <v>0.2</v>
      </c>
      <c r="G1514" s="214">
        <v>71.99</v>
      </c>
      <c r="H1514" s="97">
        <v>1</v>
      </c>
      <c r="I1514" s="185">
        <f t="shared" si="80"/>
        <v>0</v>
      </c>
      <c r="J1514" s="185">
        <f t="shared" si="81"/>
        <v>0</v>
      </c>
    </row>
    <row r="1515" spans="1:10" s="65" customFormat="1" ht="12.75">
      <c r="A1515"/>
      <c r="B1515" t="s">
        <v>1460</v>
      </c>
      <c r="C1515" s="52"/>
      <c r="D1515" t="s">
        <v>1461</v>
      </c>
      <c r="E1515" s="214">
        <v>89.99</v>
      </c>
      <c r="F1515" s="216">
        <v>0.2</v>
      </c>
      <c r="G1515" s="214">
        <v>71.99</v>
      </c>
      <c r="H1515" s="97">
        <v>15</v>
      </c>
      <c r="I1515" s="185">
        <f t="shared" si="80"/>
        <v>0</v>
      </c>
      <c r="J1515" s="185">
        <f t="shared" si="81"/>
        <v>0</v>
      </c>
    </row>
    <row r="1516" spans="1:10" s="65" customFormat="1" ht="12.75">
      <c r="A1516"/>
      <c r="B1516" t="s">
        <v>1462</v>
      </c>
      <c r="C1516" s="52"/>
      <c r="D1516" t="s">
        <v>1463</v>
      </c>
      <c r="E1516" s="214">
        <v>119.62</v>
      </c>
      <c r="F1516" s="216">
        <v>0.2</v>
      </c>
      <c r="G1516" s="214">
        <v>95.7</v>
      </c>
      <c r="H1516" s="97">
        <v>15</v>
      </c>
      <c r="I1516" s="185">
        <f t="shared" si="80"/>
        <v>0</v>
      </c>
      <c r="J1516" s="185">
        <f t="shared" si="81"/>
        <v>0</v>
      </c>
    </row>
    <row r="1517" spans="1:10" s="65" customFormat="1" ht="12.75">
      <c r="A1517"/>
      <c r="B1517" t="s">
        <v>1464</v>
      </c>
      <c r="C1517" s="52"/>
      <c r="D1517" t="s">
        <v>1465</v>
      </c>
      <c r="E1517" s="214">
        <v>69.99</v>
      </c>
      <c r="F1517" s="216">
        <v>0.2</v>
      </c>
      <c r="G1517" s="214">
        <v>55.99</v>
      </c>
      <c r="H1517" s="97">
        <v>1</v>
      </c>
      <c r="I1517" s="185">
        <f t="shared" si="80"/>
        <v>0</v>
      </c>
      <c r="J1517" s="185">
        <f t="shared" si="81"/>
        <v>0</v>
      </c>
    </row>
    <row r="1518" spans="1:10" s="65" customFormat="1" ht="13.5" thickBot="1">
      <c r="A1518"/>
      <c r="B1518" s="209" t="s">
        <v>1466</v>
      </c>
      <c r="C1518" s="210"/>
      <c r="D1518" s="209" t="s">
        <v>1467</v>
      </c>
      <c r="E1518" s="215">
        <v>29.99</v>
      </c>
      <c r="F1518" s="217">
        <v>0.2</v>
      </c>
      <c r="G1518" s="215">
        <v>23.99</v>
      </c>
      <c r="H1518" s="211">
        <v>1</v>
      </c>
      <c r="I1518" s="212">
        <f t="shared" si="80"/>
        <v>0</v>
      </c>
      <c r="J1518" s="212">
        <f t="shared" si="81"/>
        <v>0</v>
      </c>
    </row>
    <row r="1519" spans="1:10" s="65" customFormat="1" ht="12.75">
      <c r="A1519" t="s">
        <v>283</v>
      </c>
      <c r="B1519"/>
      <c r="C1519" s="52"/>
      <c r="D1519"/>
      <c r="E1519" s="214"/>
      <c r="F1519" s="207"/>
      <c r="G1519" s="214"/>
      <c r="H1519" s="97"/>
      <c r="I1519" s="185"/>
      <c r="J1519" s="185"/>
    </row>
    <row r="1520" spans="1:10" s="65" customFormat="1" ht="12.75">
      <c r="A1520"/>
      <c r="B1520" t="s">
        <v>1468</v>
      </c>
      <c r="C1520" s="52"/>
      <c r="D1520" t="s">
        <v>1469</v>
      </c>
      <c r="E1520" s="214">
        <v>15.95</v>
      </c>
      <c r="F1520" s="216">
        <v>0.3</v>
      </c>
      <c r="G1520" s="214">
        <v>11.17</v>
      </c>
      <c r="H1520" s="97">
        <v>3</v>
      </c>
      <c r="I1520" s="185">
        <f aca="true" t="shared" si="82" ref="I1520:I1533">C1520*E1520</f>
        <v>0</v>
      </c>
      <c r="J1520" s="185">
        <f aca="true" t="shared" si="83" ref="J1520:J1533">C1520*G1520</f>
        <v>0</v>
      </c>
    </row>
    <row r="1521" spans="1:10" s="65" customFormat="1" ht="12.75">
      <c r="A1521"/>
      <c r="B1521" t="s">
        <v>1470</v>
      </c>
      <c r="C1521" s="52"/>
      <c r="D1521" t="s">
        <v>1471</v>
      </c>
      <c r="E1521" s="214">
        <v>15.95</v>
      </c>
      <c r="F1521" s="216">
        <v>0.3</v>
      </c>
      <c r="G1521" s="214">
        <v>11.17</v>
      </c>
      <c r="H1521" s="97">
        <v>3</v>
      </c>
      <c r="I1521" s="185">
        <f t="shared" si="82"/>
        <v>0</v>
      </c>
      <c r="J1521" s="185">
        <f t="shared" si="83"/>
        <v>0</v>
      </c>
    </row>
    <row r="1522" spans="1:10" s="65" customFormat="1" ht="12.75">
      <c r="A1522"/>
      <c r="B1522" t="s">
        <v>1472</v>
      </c>
      <c r="C1522" s="52"/>
      <c r="D1522" t="s">
        <v>1473</v>
      </c>
      <c r="E1522" s="214">
        <v>15.95</v>
      </c>
      <c r="F1522" s="216">
        <v>0.3</v>
      </c>
      <c r="G1522" s="214">
        <v>11.17</v>
      </c>
      <c r="H1522" s="97">
        <v>3</v>
      </c>
      <c r="I1522" s="185">
        <f t="shared" si="82"/>
        <v>0</v>
      </c>
      <c r="J1522" s="185">
        <f t="shared" si="83"/>
        <v>0</v>
      </c>
    </row>
    <row r="1523" spans="1:10" s="65" customFormat="1" ht="12.75">
      <c r="A1523"/>
      <c r="B1523" t="s">
        <v>1474</v>
      </c>
      <c r="C1523" s="52"/>
      <c r="D1523" t="s">
        <v>1475</v>
      </c>
      <c r="E1523" s="214">
        <v>15.95</v>
      </c>
      <c r="F1523" s="216">
        <v>0.3</v>
      </c>
      <c r="G1523" s="214">
        <v>11.17</v>
      </c>
      <c r="H1523" s="97">
        <v>3</v>
      </c>
      <c r="I1523" s="185">
        <f t="shared" si="82"/>
        <v>0</v>
      </c>
      <c r="J1523" s="185">
        <f t="shared" si="83"/>
        <v>0</v>
      </c>
    </row>
    <row r="1524" spans="1:10" s="65" customFormat="1" ht="12.75">
      <c r="A1524"/>
      <c r="B1524" t="s">
        <v>1476</v>
      </c>
      <c r="C1524" s="52"/>
      <c r="D1524" t="s">
        <v>1477</v>
      </c>
      <c r="E1524" s="214">
        <v>15.95</v>
      </c>
      <c r="F1524" s="216">
        <v>0.3</v>
      </c>
      <c r="G1524" s="214">
        <v>11.17</v>
      </c>
      <c r="H1524" s="97">
        <v>3</v>
      </c>
      <c r="I1524" s="185">
        <f t="shared" si="82"/>
        <v>0</v>
      </c>
      <c r="J1524" s="185">
        <f t="shared" si="83"/>
        <v>0</v>
      </c>
    </row>
    <row r="1525" spans="1:10" s="65" customFormat="1" ht="12.75">
      <c r="A1525"/>
      <c r="B1525" t="s">
        <v>1478</v>
      </c>
      <c r="C1525" s="52"/>
      <c r="D1525" t="s">
        <v>1479</v>
      </c>
      <c r="E1525" s="214">
        <v>17.95</v>
      </c>
      <c r="F1525" s="216">
        <v>0.3</v>
      </c>
      <c r="G1525" s="214">
        <v>12.57</v>
      </c>
      <c r="H1525" s="97">
        <v>3</v>
      </c>
      <c r="I1525" s="185">
        <f t="shared" si="82"/>
        <v>0</v>
      </c>
      <c r="J1525" s="185">
        <f t="shared" si="83"/>
        <v>0</v>
      </c>
    </row>
    <row r="1526" spans="1:10" s="65" customFormat="1" ht="12.75">
      <c r="A1526"/>
      <c r="B1526" t="s">
        <v>1480</v>
      </c>
      <c r="C1526" s="52"/>
      <c r="D1526" t="s">
        <v>1481</v>
      </c>
      <c r="E1526" s="214">
        <v>17.95</v>
      </c>
      <c r="F1526" s="216">
        <v>0.3</v>
      </c>
      <c r="G1526" s="214">
        <v>12.57</v>
      </c>
      <c r="H1526" s="97">
        <v>3</v>
      </c>
      <c r="I1526" s="185">
        <f t="shared" si="82"/>
        <v>0</v>
      </c>
      <c r="J1526" s="185">
        <f t="shared" si="83"/>
        <v>0</v>
      </c>
    </row>
    <row r="1527" spans="1:10" s="65" customFormat="1" ht="12.75">
      <c r="A1527"/>
      <c r="B1527" t="s">
        <v>1482</v>
      </c>
      <c r="C1527" s="52"/>
      <c r="D1527" t="s">
        <v>1483</v>
      </c>
      <c r="E1527" s="214">
        <v>4.95</v>
      </c>
      <c r="F1527" s="216">
        <v>0.35</v>
      </c>
      <c r="G1527" s="214">
        <v>3.22</v>
      </c>
      <c r="H1527" s="97">
        <v>1</v>
      </c>
      <c r="I1527" s="185">
        <f t="shared" si="82"/>
        <v>0</v>
      </c>
      <c r="J1527" s="185">
        <f t="shared" si="83"/>
        <v>0</v>
      </c>
    </row>
    <row r="1528" spans="2:11" ht="12.75">
      <c r="B1528" t="s">
        <v>1484</v>
      </c>
      <c r="C1528" s="52"/>
      <c r="D1528" t="s">
        <v>1485</v>
      </c>
      <c r="E1528" s="214">
        <v>14.95</v>
      </c>
      <c r="F1528" s="216">
        <v>0.35</v>
      </c>
      <c r="G1528" s="214">
        <v>9.72</v>
      </c>
      <c r="H1528" s="97">
        <v>3</v>
      </c>
      <c r="I1528" s="185">
        <f t="shared" si="82"/>
        <v>0</v>
      </c>
      <c r="J1528" s="185">
        <f t="shared" si="83"/>
        <v>0</v>
      </c>
      <c r="K1528" s="2"/>
    </row>
    <row r="1529" spans="1:10" s="65" customFormat="1" ht="12.75">
      <c r="A1529"/>
      <c r="B1529" t="s">
        <v>1486</v>
      </c>
      <c r="C1529" s="52"/>
      <c r="D1529" t="s">
        <v>1487</v>
      </c>
      <c r="E1529" s="214">
        <v>12.95</v>
      </c>
      <c r="F1529" s="216">
        <v>0.35</v>
      </c>
      <c r="G1529" s="214">
        <v>8.42</v>
      </c>
      <c r="H1529" s="97">
        <v>3</v>
      </c>
      <c r="I1529" s="185">
        <f t="shared" si="82"/>
        <v>0</v>
      </c>
      <c r="J1529" s="185">
        <f t="shared" si="83"/>
        <v>0</v>
      </c>
    </row>
    <row r="1530" spans="1:10" s="65" customFormat="1" ht="12.75">
      <c r="A1530"/>
      <c r="B1530" t="s">
        <v>1488</v>
      </c>
      <c r="C1530" s="52"/>
      <c r="D1530" t="s">
        <v>1489</v>
      </c>
      <c r="E1530" s="214">
        <v>19.95</v>
      </c>
      <c r="F1530" s="216">
        <v>0.35</v>
      </c>
      <c r="G1530" s="214">
        <v>12.97</v>
      </c>
      <c r="H1530" s="97">
        <v>3</v>
      </c>
      <c r="I1530" s="185">
        <f t="shared" si="82"/>
        <v>0</v>
      </c>
      <c r="J1530" s="185">
        <f t="shared" si="83"/>
        <v>0</v>
      </c>
    </row>
    <row r="1531" spans="1:10" s="65" customFormat="1" ht="12.75">
      <c r="A1531"/>
      <c r="B1531" t="s">
        <v>1490</v>
      </c>
      <c r="C1531" s="52"/>
      <c r="D1531" t="s">
        <v>1491</v>
      </c>
      <c r="E1531" s="214">
        <v>19.95</v>
      </c>
      <c r="F1531" s="216">
        <v>0.3</v>
      </c>
      <c r="G1531" s="214">
        <v>13.97</v>
      </c>
      <c r="H1531" s="97">
        <v>3</v>
      </c>
      <c r="I1531" s="185">
        <f t="shared" si="82"/>
        <v>0</v>
      </c>
      <c r="J1531" s="185">
        <f t="shared" si="83"/>
        <v>0</v>
      </c>
    </row>
    <row r="1532" spans="1:10" s="65" customFormat="1" ht="12.75">
      <c r="A1532"/>
      <c r="B1532" t="s">
        <v>1492</v>
      </c>
      <c r="C1532" s="52"/>
      <c r="D1532" t="s">
        <v>1493</v>
      </c>
      <c r="E1532" s="214">
        <v>39.99</v>
      </c>
      <c r="F1532" s="216">
        <v>0.3</v>
      </c>
      <c r="G1532" s="214">
        <v>27.99</v>
      </c>
      <c r="H1532" s="97">
        <v>4</v>
      </c>
      <c r="I1532" s="185">
        <f t="shared" si="82"/>
        <v>0</v>
      </c>
      <c r="J1532" s="185">
        <f t="shared" si="83"/>
        <v>0</v>
      </c>
    </row>
    <row r="1533" spans="1:10" s="100" customFormat="1" ht="12.75">
      <c r="A1533"/>
      <c r="B1533" t="s">
        <v>1494</v>
      </c>
      <c r="C1533" s="52"/>
      <c r="D1533" t="s">
        <v>1495</v>
      </c>
      <c r="E1533" s="214">
        <v>149.99</v>
      </c>
      <c r="F1533" s="216">
        <v>0.3</v>
      </c>
      <c r="G1533" s="214">
        <v>104.99</v>
      </c>
      <c r="H1533" s="97">
        <v>4</v>
      </c>
      <c r="I1533" s="185">
        <f t="shared" si="82"/>
        <v>0</v>
      </c>
      <c r="J1533" s="185">
        <f t="shared" si="83"/>
        <v>0</v>
      </c>
    </row>
    <row r="1534" spans="1:10" s="65" customFormat="1" ht="12.75">
      <c r="A1534" t="s">
        <v>365</v>
      </c>
      <c r="B1534"/>
      <c r="C1534" s="52"/>
      <c r="D1534"/>
      <c r="E1534" s="214"/>
      <c r="F1534" s="207"/>
      <c r="G1534" s="214"/>
      <c r="H1534" s="97"/>
      <c r="I1534" s="185"/>
      <c r="J1534" s="185"/>
    </row>
    <row r="1535" spans="1:10" s="65" customFormat="1" ht="12.75">
      <c r="A1535"/>
      <c r="B1535" t="s">
        <v>1496</v>
      </c>
      <c r="C1535" s="52"/>
      <c r="D1535" t="s">
        <v>1497</v>
      </c>
      <c r="E1535" s="214">
        <v>28.99</v>
      </c>
      <c r="F1535" s="216">
        <v>0.35</v>
      </c>
      <c r="G1535" s="214">
        <v>18.84</v>
      </c>
      <c r="H1535" s="97">
        <v>3</v>
      </c>
      <c r="I1535" s="185">
        <f>C1535*E1535</f>
        <v>0</v>
      </c>
      <c r="J1535" s="185">
        <f>C1535*G1535</f>
        <v>0</v>
      </c>
    </row>
    <row r="1536" spans="1:10" s="100" customFormat="1" ht="12.75">
      <c r="A1536"/>
      <c r="B1536" t="s">
        <v>1498</v>
      </c>
      <c r="C1536" s="52"/>
      <c r="D1536" t="s">
        <v>1499</v>
      </c>
      <c r="E1536" s="214">
        <v>35</v>
      </c>
      <c r="F1536" s="216">
        <v>0.35</v>
      </c>
      <c r="G1536" s="214">
        <v>22.75</v>
      </c>
      <c r="H1536" s="97">
        <v>3</v>
      </c>
      <c r="I1536" s="185">
        <f>C1536*E1536</f>
        <v>0</v>
      </c>
      <c r="J1536" s="185">
        <f>C1536*G1536</f>
        <v>0</v>
      </c>
    </row>
    <row r="1537" spans="1:10" s="65" customFormat="1" ht="12.75">
      <c r="A1537"/>
      <c r="B1537" t="s">
        <v>1500</v>
      </c>
      <c r="C1537" s="52"/>
      <c r="D1537" t="s">
        <v>1501</v>
      </c>
      <c r="E1537" s="214">
        <v>19.99</v>
      </c>
      <c r="F1537" s="216">
        <v>0.35</v>
      </c>
      <c r="G1537" s="214">
        <v>12.99</v>
      </c>
      <c r="H1537" s="97">
        <v>4</v>
      </c>
      <c r="I1537" s="185">
        <f>C1537*E1537</f>
        <v>0</v>
      </c>
      <c r="J1537" s="185">
        <f>C1537*G1537</f>
        <v>0</v>
      </c>
    </row>
    <row r="1538" spans="1:10" s="65" customFormat="1" ht="12.75">
      <c r="A1538"/>
      <c r="B1538" t="s">
        <v>1502</v>
      </c>
      <c r="C1538" s="52"/>
      <c r="D1538" t="s">
        <v>1503</v>
      </c>
      <c r="E1538" s="214">
        <v>29.99</v>
      </c>
      <c r="F1538" s="216">
        <v>0.35</v>
      </c>
      <c r="G1538" s="214">
        <v>19.49</v>
      </c>
      <c r="H1538" s="97">
        <v>4</v>
      </c>
      <c r="I1538" s="185">
        <f>C1538*E1538</f>
        <v>0</v>
      </c>
      <c r="J1538" s="185">
        <f>C1538*G1538</f>
        <v>0</v>
      </c>
    </row>
    <row r="1539" spans="1:10" s="67" customFormat="1" ht="12.75">
      <c r="A1539"/>
      <c r="B1539" t="s">
        <v>1504</v>
      </c>
      <c r="C1539" s="52"/>
      <c r="D1539" t="s">
        <v>1505</v>
      </c>
      <c r="E1539" s="214">
        <v>49.99</v>
      </c>
      <c r="F1539" s="216">
        <v>0.35</v>
      </c>
      <c r="G1539" s="214">
        <v>32.49</v>
      </c>
      <c r="H1539" s="97">
        <v>4</v>
      </c>
      <c r="I1539" s="185">
        <f>C1539*E1539</f>
        <v>0</v>
      </c>
      <c r="J1539" s="185">
        <f>C1539*G1539</f>
        <v>0</v>
      </c>
    </row>
    <row r="1540" spans="1:10" ht="12.75">
      <c r="A1540" t="s">
        <v>1506</v>
      </c>
      <c r="C1540" s="52"/>
      <c r="E1540" s="214"/>
      <c r="F1540" s="207"/>
      <c r="G1540" s="214"/>
      <c r="H1540" s="97"/>
      <c r="I1540" s="185"/>
      <c r="J1540" s="185"/>
    </row>
    <row r="1541" spans="1:10" s="65" customFormat="1" ht="12.75">
      <c r="A1541"/>
      <c r="B1541" t="s">
        <v>1507</v>
      </c>
      <c r="C1541" s="52"/>
      <c r="D1541" t="s">
        <v>1508</v>
      </c>
      <c r="E1541" s="214">
        <v>19.99</v>
      </c>
      <c r="F1541" s="216">
        <v>0.35</v>
      </c>
      <c r="G1541" s="214">
        <v>12.99</v>
      </c>
      <c r="H1541" s="97">
        <v>3</v>
      </c>
      <c r="I1541" s="185">
        <f aca="true" t="shared" si="84" ref="I1541:I1554">C1541*E1541</f>
        <v>0</v>
      </c>
      <c r="J1541" s="185">
        <f aca="true" t="shared" si="85" ref="J1541:J1554">C1541*G1541</f>
        <v>0</v>
      </c>
    </row>
    <row r="1542" spans="1:10" s="65" customFormat="1" ht="12.75">
      <c r="A1542"/>
      <c r="B1542" t="s">
        <v>1509</v>
      </c>
      <c r="C1542" s="52"/>
      <c r="D1542" t="s">
        <v>1510</v>
      </c>
      <c r="E1542" s="214">
        <v>19.99</v>
      </c>
      <c r="F1542" s="216">
        <v>0.35</v>
      </c>
      <c r="G1542" s="214">
        <v>12.99</v>
      </c>
      <c r="H1542" s="97">
        <v>3</v>
      </c>
      <c r="I1542" s="185">
        <f t="shared" si="84"/>
        <v>0</v>
      </c>
      <c r="J1542" s="185">
        <f t="shared" si="85"/>
        <v>0</v>
      </c>
    </row>
    <row r="1543" spans="1:10" s="65" customFormat="1" ht="12.75">
      <c r="A1543"/>
      <c r="B1543" t="s">
        <v>1511</v>
      </c>
      <c r="C1543" s="52"/>
      <c r="D1543" t="s">
        <v>1512</v>
      </c>
      <c r="E1543" s="214">
        <v>24.99</v>
      </c>
      <c r="F1543" s="216">
        <v>0.35</v>
      </c>
      <c r="G1543" s="214">
        <v>16.24</v>
      </c>
      <c r="H1543" s="97">
        <v>3</v>
      </c>
      <c r="I1543" s="185">
        <f t="shared" si="84"/>
        <v>0</v>
      </c>
      <c r="J1543" s="185">
        <f t="shared" si="85"/>
        <v>0</v>
      </c>
    </row>
    <row r="1544" spans="1:10" s="65" customFormat="1" ht="12.75">
      <c r="A1544"/>
      <c r="B1544" t="s">
        <v>1513</v>
      </c>
      <c r="C1544" s="52"/>
      <c r="D1544" t="s">
        <v>1514</v>
      </c>
      <c r="E1544" s="214">
        <v>19.99</v>
      </c>
      <c r="F1544" s="216">
        <v>0.35</v>
      </c>
      <c r="G1544" s="214">
        <v>12.99</v>
      </c>
      <c r="H1544" s="97">
        <v>3</v>
      </c>
      <c r="I1544" s="185">
        <f t="shared" si="84"/>
        <v>0</v>
      </c>
      <c r="J1544" s="185">
        <f t="shared" si="85"/>
        <v>0</v>
      </c>
    </row>
    <row r="1545" spans="1:10" s="65" customFormat="1" ht="12.75">
      <c r="A1545"/>
      <c r="B1545" t="s">
        <v>1515</v>
      </c>
      <c r="C1545" s="52"/>
      <c r="D1545" t="s">
        <v>1516</v>
      </c>
      <c r="E1545" s="214">
        <v>19.99</v>
      </c>
      <c r="F1545" s="216">
        <v>0.35</v>
      </c>
      <c r="G1545" s="214">
        <v>12.99</v>
      </c>
      <c r="H1545" s="97">
        <v>3</v>
      </c>
      <c r="I1545" s="185">
        <f t="shared" si="84"/>
        <v>0</v>
      </c>
      <c r="J1545" s="185">
        <f t="shared" si="85"/>
        <v>0</v>
      </c>
    </row>
    <row r="1546" spans="1:10" s="65" customFormat="1" ht="12.75">
      <c r="A1546"/>
      <c r="B1546" t="s">
        <v>1517</v>
      </c>
      <c r="C1546" s="52"/>
      <c r="D1546" t="s">
        <v>1518</v>
      </c>
      <c r="E1546" s="214">
        <v>16.95</v>
      </c>
      <c r="F1546" s="216">
        <v>0.35</v>
      </c>
      <c r="G1546" s="214">
        <v>11.02</v>
      </c>
      <c r="H1546" s="97">
        <v>3</v>
      </c>
      <c r="I1546" s="185">
        <f t="shared" si="84"/>
        <v>0</v>
      </c>
      <c r="J1546" s="185">
        <f t="shared" si="85"/>
        <v>0</v>
      </c>
    </row>
    <row r="1547" spans="1:10" s="65" customFormat="1" ht="12.75">
      <c r="A1547"/>
      <c r="B1547" t="s">
        <v>1519</v>
      </c>
      <c r="C1547" s="52"/>
      <c r="D1547" t="s">
        <v>1520</v>
      </c>
      <c r="E1547" s="214">
        <v>12.95</v>
      </c>
      <c r="F1547" s="216">
        <v>0.35</v>
      </c>
      <c r="G1547" s="214">
        <v>8.42</v>
      </c>
      <c r="H1547" s="97">
        <v>3</v>
      </c>
      <c r="I1547" s="185">
        <f t="shared" si="84"/>
        <v>0</v>
      </c>
      <c r="J1547" s="185">
        <f t="shared" si="85"/>
        <v>0</v>
      </c>
    </row>
    <row r="1548" spans="1:10" s="67" customFormat="1" ht="12.75">
      <c r="A1548"/>
      <c r="B1548" t="s">
        <v>1521</v>
      </c>
      <c r="C1548" s="52"/>
      <c r="D1548" t="s">
        <v>1522</v>
      </c>
      <c r="E1548" s="214">
        <v>15.95</v>
      </c>
      <c r="F1548" s="216">
        <v>0.35</v>
      </c>
      <c r="G1548" s="214">
        <v>10.37</v>
      </c>
      <c r="H1548" s="97">
        <v>3</v>
      </c>
      <c r="I1548" s="185">
        <f t="shared" si="84"/>
        <v>0</v>
      </c>
      <c r="J1548" s="185">
        <f t="shared" si="85"/>
        <v>0</v>
      </c>
    </row>
    <row r="1549" spans="1:10" ht="12.75">
      <c r="A1549"/>
      <c r="B1549" t="s">
        <v>1523</v>
      </c>
      <c r="C1549" s="52"/>
      <c r="D1549" t="s">
        <v>1524</v>
      </c>
      <c r="E1549" s="214">
        <v>14.95</v>
      </c>
      <c r="F1549" s="216">
        <v>0.35</v>
      </c>
      <c r="G1549" s="214">
        <v>9.72</v>
      </c>
      <c r="H1549" s="97">
        <v>3</v>
      </c>
      <c r="I1549" s="185">
        <f t="shared" si="84"/>
        <v>0</v>
      </c>
      <c r="J1549" s="185">
        <f t="shared" si="85"/>
        <v>0</v>
      </c>
    </row>
    <row r="1550" spans="1:10" s="67" customFormat="1" ht="12.75">
      <c r="A1550"/>
      <c r="B1550" t="s">
        <v>1525</v>
      </c>
      <c r="C1550" s="52"/>
      <c r="D1550" t="s">
        <v>1526</v>
      </c>
      <c r="E1550" s="214">
        <v>14.99</v>
      </c>
      <c r="F1550" s="216">
        <v>0.35</v>
      </c>
      <c r="G1550" s="214">
        <v>9.74</v>
      </c>
      <c r="H1550" s="97">
        <v>3</v>
      </c>
      <c r="I1550" s="185">
        <f t="shared" si="84"/>
        <v>0</v>
      </c>
      <c r="J1550" s="185">
        <f t="shared" si="85"/>
        <v>0</v>
      </c>
    </row>
    <row r="1551" spans="1:12" ht="12.75">
      <c r="A1551"/>
      <c r="B1551" t="s">
        <v>1527</v>
      </c>
      <c r="C1551" s="52"/>
      <c r="D1551" t="s">
        <v>1528</v>
      </c>
      <c r="E1551" s="214">
        <v>14.99</v>
      </c>
      <c r="F1551" s="216">
        <v>0.35</v>
      </c>
      <c r="G1551" s="214">
        <v>9.74</v>
      </c>
      <c r="H1551" s="97">
        <v>3</v>
      </c>
      <c r="I1551" s="185">
        <f t="shared" si="84"/>
        <v>0</v>
      </c>
      <c r="J1551" s="185">
        <f t="shared" si="85"/>
        <v>0</v>
      </c>
      <c r="L1551" s="102"/>
    </row>
    <row r="1552" spans="1:12" ht="12.75">
      <c r="A1552"/>
      <c r="B1552" t="s">
        <v>1529</v>
      </c>
      <c r="C1552" s="52"/>
      <c r="D1552" t="s">
        <v>1530</v>
      </c>
      <c r="E1552" s="214">
        <v>12.95</v>
      </c>
      <c r="F1552" s="216">
        <v>0.35</v>
      </c>
      <c r="G1552" s="214">
        <v>8.42</v>
      </c>
      <c r="H1552" s="97">
        <v>3</v>
      </c>
      <c r="I1552" s="185">
        <f t="shared" si="84"/>
        <v>0</v>
      </c>
      <c r="J1552" s="185">
        <f t="shared" si="85"/>
        <v>0</v>
      </c>
      <c r="L1552" s="102"/>
    </row>
    <row r="1553" spans="1:12" s="67" customFormat="1" ht="12.75">
      <c r="A1553"/>
      <c r="B1553" t="s">
        <v>1531</v>
      </c>
      <c r="C1553" s="52"/>
      <c r="D1553" t="s">
        <v>1532</v>
      </c>
      <c r="E1553" s="214">
        <v>14.95</v>
      </c>
      <c r="F1553" s="216">
        <v>0.35</v>
      </c>
      <c r="G1553" s="214">
        <v>9.72</v>
      </c>
      <c r="H1553" s="97">
        <v>3</v>
      </c>
      <c r="I1553" s="185">
        <f t="shared" si="84"/>
        <v>0</v>
      </c>
      <c r="J1553" s="185">
        <f t="shared" si="85"/>
        <v>0</v>
      </c>
      <c r="L1553" s="102"/>
    </row>
    <row r="1554" spans="1:10" s="100" customFormat="1" ht="12.75">
      <c r="A1554"/>
      <c r="B1554" t="s">
        <v>1533</v>
      </c>
      <c r="C1554" s="52"/>
      <c r="D1554" t="s">
        <v>1534</v>
      </c>
      <c r="E1554" s="214">
        <v>35</v>
      </c>
      <c r="F1554" s="216">
        <v>0.35</v>
      </c>
      <c r="G1554" s="214">
        <v>22.75</v>
      </c>
      <c r="H1554" s="97">
        <v>3</v>
      </c>
      <c r="I1554" s="185">
        <f t="shared" si="84"/>
        <v>0</v>
      </c>
      <c r="J1554" s="185">
        <f t="shared" si="85"/>
        <v>0</v>
      </c>
    </row>
    <row r="1555" spans="1:10" s="65" customFormat="1" ht="12.75">
      <c r="A1555" t="s">
        <v>366</v>
      </c>
      <c r="B1555"/>
      <c r="C1555" s="52"/>
      <c r="D1555"/>
      <c r="E1555" s="214"/>
      <c r="F1555" s="207"/>
      <c r="G1555" s="214"/>
      <c r="H1555" s="97"/>
      <c r="I1555" s="185"/>
      <c r="J1555" s="185"/>
    </row>
    <row r="1556" spans="1:10" s="65" customFormat="1" ht="12.75">
      <c r="A1556"/>
      <c r="B1556" t="s">
        <v>1535</v>
      </c>
      <c r="C1556" s="52"/>
      <c r="D1556" t="s">
        <v>1536</v>
      </c>
      <c r="E1556" s="214">
        <v>24.99</v>
      </c>
      <c r="F1556" s="216">
        <v>0.3</v>
      </c>
      <c r="G1556" s="214">
        <v>17.49</v>
      </c>
      <c r="H1556" s="97">
        <v>3</v>
      </c>
      <c r="I1556" s="185">
        <f aca="true" t="shared" si="86" ref="I1556:I1564">C1556*E1556</f>
        <v>0</v>
      </c>
      <c r="J1556" s="185">
        <f aca="true" t="shared" si="87" ref="J1556:J1564">C1556*G1556</f>
        <v>0</v>
      </c>
    </row>
    <row r="1557" spans="1:10" s="65" customFormat="1" ht="12.75">
      <c r="A1557"/>
      <c r="B1557" t="s">
        <v>1537</v>
      </c>
      <c r="C1557" s="52"/>
      <c r="D1557" t="s">
        <v>1538</v>
      </c>
      <c r="E1557" s="214">
        <v>17.99</v>
      </c>
      <c r="F1557" s="216">
        <v>0.3</v>
      </c>
      <c r="G1557" s="214">
        <v>12.59</v>
      </c>
      <c r="H1557" s="97">
        <v>3</v>
      </c>
      <c r="I1557" s="185">
        <f t="shared" si="86"/>
        <v>0</v>
      </c>
      <c r="J1557" s="185">
        <f t="shared" si="87"/>
        <v>0</v>
      </c>
    </row>
    <row r="1558" spans="1:10" ht="12.75">
      <c r="A1558"/>
      <c r="B1558" t="s">
        <v>1539</v>
      </c>
      <c r="C1558" s="52"/>
      <c r="D1558" t="s">
        <v>1540</v>
      </c>
      <c r="E1558" s="214">
        <v>34.99</v>
      </c>
      <c r="F1558" s="216">
        <v>0.3</v>
      </c>
      <c r="G1558" s="214">
        <v>24.49</v>
      </c>
      <c r="H1558" s="97">
        <v>4</v>
      </c>
      <c r="I1558" s="185">
        <f t="shared" si="86"/>
        <v>0</v>
      </c>
      <c r="J1558" s="185">
        <f t="shared" si="87"/>
        <v>0</v>
      </c>
    </row>
    <row r="1559" spans="1:10" s="67" customFormat="1" ht="12.75">
      <c r="A1559"/>
      <c r="B1559" t="s">
        <v>1541</v>
      </c>
      <c r="C1559" s="52"/>
      <c r="D1559" t="s">
        <v>1542</v>
      </c>
      <c r="E1559" s="214">
        <v>34.99</v>
      </c>
      <c r="F1559" s="216">
        <v>0.3</v>
      </c>
      <c r="G1559" s="214">
        <v>24.49</v>
      </c>
      <c r="H1559" s="97">
        <v>4</v>
      </c>
      <c r="I1559" s="185">
        <f t="shared" si="86"/>
        <v>0</v>
      </c>
      <c r="J1559" s="185">
        <f t="shared" si="87"/>
        <v>0</v>
      </c>
    </row>
    <row r="1560" spans="1:10" s="67" customFormat="1" ht="12.75">
      <c r="A1560"/>
      <c r="B1560" t="s">
        <v>1543</v>
      </c>
      <c r="C1560" s="52"/>
      <c r="D1560" t="s">
        <v>1544</v>
      </c>
      <c r="E1560" s="214">
        <v>29.95</v>
      </c>
      <c r="F1560" s="216">
        <v>0.35</v>
      </c>
      <c r="G1560" s="214">
        <v>19.47</v>
      </c>
      <c r="H1560" s="97">
        <v>4</v>
      </c>
      <c r="I1560" s="185">
        <f t="shared" si="86"/>
        <v>0</v>
      </c>
      <c r="J1560" s="185">
        <f t="shared" si="87"/>
        <v>0</v>
      </c>
    </row>
    <row r="1561" spans="1:10" s="67" customFormat="1" ht="12.75">
      <c r="A1561"/>
      <c r="B1561" t="s">
        <v>1545</v>
      </c>
      <c r="C1561" s="52"/>
      <c r="D1561" t="s">
        <v>1546</v>
      </c>
      <c r="E1561" s="214">
        <v>35</v>
      </c>
      <c r="F1561" s="216">
        <v>0.35</v>
      </c>
      <c r="G1561" s="214">
        <v>22.75</v>
      </c>
      <c r="H1561" s="97">
        <v>4</v>
      </c>
      <c r="I1561" s="185">
        <f t="shared" si="86"/>
        <v>0</v>
      </c>
      <c r="J1561" s="185">
        <f t="shared" si="87"/>
        <v>0</v>
      </c>
    </row>
    <row r="1562" spans="1:10" s="67" customFormat="1" ht="12.75">
      <c r="A1562"/>
      <c r="B1562" t="s">
        <v>1547</v>
      </c>
      <c r="C1562" s="52"/>
      <c r="D1562" t="s">
        <v>1548</v>
      </c>
      <c r="E1562" s="214">
        <v>29.95</v>
      </c>
      <c r="F1562" s="216">
        <v>0.35</v>
      </c>
      <c r="G1562" s="214">
        <v>19.47</v>
      </c>
      <c r="H1562" s="97">
        <v>4</v>
      </c>
      <c r="I1562" s="185">
        <f t="shared" si="86"/>
        <v>0</v>
      </c>
      <c r="J1562" s="185">
        <f t="shared" si="87"/>
        <v>0</v>
      </c>
    </row>
    <row r="1563" spans="1:10" s="67" customFormat="1" ht="12.75">
      <c r="A1563"/>
      <c r="B1563" t="s">
        <v>1549</v>
      </c>
      <c r="C1563" s="52"/>
      <c r="D1563" t="s">
        <v>1550</v>
      </c>
      <c r="E1563" s="214">
        <v>35</v>
      </c>
      <c r="F1563" s="216">
        <v>0.35</v>
      </c>
      <c r="G1563" s="214">
        <v>22.75</v>
      </c>
      <c r="H1563" s="97">
        <v>4</v>
      </c>
      <c r="I1563" s="185">
        <f t="shared" si="86"/>
        <v>0</v>
      </c>
      <c r="J1563" s="185">
        <f t="shared" si="87"/>
        <v>0</v>
      </c>
    </row>
    <row r="1564" spans="1:10" s="67" customFormat="1" ht="12.75">
      <c r="A1564"/>
      <c r="B1564" t="s">
        <v>1551</v>
      </c>
      <c r="C1564" s="52"/>
      <c r="D1564" t="s">
        <v>1552</v>
      </c>
      <c r="E1564" s="214">
        <v>9.95</v>
      </c>
      <c r="F1564" s="216">
        <v>0.3</v>
      </c>
      <c r="G1564" s="214">
        <v>6.97</v>
      </c>
      <c r="H1564" s="97">
        <v>3</v>
      </c>
      <c r="I1564" s="185">
        <f t="shared" si="86"/>
        <v>0</v>
      </c>
      <c r="J1564" s="185">
        <f t="shared" si="87"/>
        <v>0</v>
      </c>
    </row>
    <row r="1565" spans="1:10" s="65" customFormat="1" ht="12.75">
      <c r="A1565" t="s">
        <v>1553</v>
      </c>
      <c r="B1565"/>
      <c r="C1565" s="52"/>
      <c r="D1565"/>
      <c r="E1565" s="214"/>
      <c r="F1565" s="207"/>
      <c r="G1565" s="214"/>
      <c r="H1565" s="97"/>
      <c r="I1565" s="185"/>
      <c r="J1565" s="185"/>
    </row>
    <row r="1566" spans="2:10" s="65" customFormat="1" ht="12.75">
      <c r="B1566" s="65" t="s">
        <v>1554</v>
      </c>
      <c r="C1566" s="88"/>
      <c r="D1566" s="65" t="s">
        <v>1555</v>
      </c>
      <c r="E1566" s="190">
        <v>2.99</v>
      </c>
      <c r="F1566" s="218">
        <v>0.5</v>
      </c>
      <c r="G1566" s="190">
        <v>1.49</v>
      </c>
      <c r="H1566" s="96">
        <v>1</v>
      </c>
      <c r="I1566" s="190">
        <f>C1566*E1566</f>
        <v>0</v>
      </c>
      <c r="J1566" s="190">
        <f>C1566*G1566</f>
        <v>0</v>
      </c>
    </row>
    <row r="1567" spans="1:10" s="65" customFormat="1" ht="12.75">
      <c r="A1567"/>
      <c r="B1567" t="s">
        <v>1556</v>
      </c>
      <c r="C1567" s="52"/>
      <c r="D1567" t="s">
        <v>1557</v>
      </c>
      <c r="E1567" s="214">
        <v>7.95</v>
      </c>
      <c r="F1567" s="216">
        <v>0.25</v>
      </c>
      <c r="G1567" s="214">
        <v>5.96</v>
      </c>
      <c r="H1567" s="97">
        <v>2</v>
      </c>
      <c r="I1567" s="185">
        <f>C1567*E1567</f>
        <v>0</v>
      </c>
      <c r="J1567" s="185">
        <f>C1567*G1567</f>
        <v>0</v>
      </c>
    </row>
    <row r="1568" spans="1:10" ht="12.75">
      <c r="A1568"/>
      <c r="B1568" t="s">
        <v>1558</v>
      </c>
      <c r="C1568" s="52"/>
      <c r="D1568" t="s">
        <v>1559</v>
      </c>
      <c r="E1568" s="214">
        <v>8.99</v>
      </c>
      <c r="F1568" s="216">
        <v>0.3</v>
      </c>
      <c r="G1568" s="214">
        <v>6.29</v>
      </c>
      <c r="H1568" s="97">
        <v>4</v>
      </c>
      <c r="I1568" s="185">
        <f>C1568*E1568</f>
        <v>0</v>
      </c>
      <c r="J1568" s="185">
        <f>C1568*G1568</f>
        <v>0</v>
      </c>
    </row>
    <row r="1569" spans="1:10" s="67" customFormat="1" ht="12.75">
      <c r="A1569"/>
      <c r="B1569" t="s">
        <v>1560</v>
      </c>
      <c r="C1569" s="52"/>
      <c r="D1569" t="s">
        <v>1561</v>
      </c>
      <c r="E1569" s="214">
        <v>49.99</v>
      </c>
      <c r="F1569" s="216">
        <v>0.25</v>
      </c>
      <c r="G1569" s="214">
        <v>37.49</v>
      </c>
      <c r="H1569" s="97">
        <v>4</v>
      </c>
      <c r="I1569" s="185">
        <f>C1569*E1569</f>
        <v>0</v>
      </c>
      <c r="J1569" s="185">
        <f>C1569*G1569</f>
        <v>0</v>
      </c>
    </row>
    <row r="1570" spans="1:10" s="67" customFormat="1" ht="12.75">
      <c r="A1570" t="s">
        <v>307</v>
      </c>
      <c r="B1570"/>
      <c r="C1570" s="52"/>
      <c r="D1570"/>
      <c r="E1570" s="214"/>
      <c r="F1570" s="207"/>
      <c r="G1570" s="214"/>
      <c r="H1570" s="97"/>
      <c r="I1570" s="185"/>
      <c r="J1570" s="185"/>
    </row>
    <row r="1571" spans="1:10" s="67" customFormat="1" ht="12.75">
      <c r="A1571"/>
      <c r="B1571" t="s">
        <v>1562</v>
      </c>
      <c r="C1571" s="52"/>
      <c r="D1571" t="s">
        <v>1563</v>
      </c>
      <c r="E1571" s="214">
        <v>22</v>
      </c>
      <c r="F1571" s="216">
        <v>0.3</v>
      </c>
      <c r="G1571" s="214">
        <v>15.4</v>
      </c>
      <c r="H1571" s="97">
        <v>3</v>
      </c>
      <c r="I1571" s="185">
        <f aca="true" t="shared" si="88" ref="I1571:I1579">C1571*E1571</f>
        <v>0</v>
      </c>
      <c r="J1571" s="185">
        <f aca="true" t="shared" si="89" ref="J1571:J1579">C1571*G1571</f>
        <v>0</v>
      </c>
    </row>
    <row r="1572" spans="1:10" s="67" customFormat="1" ht="12.75">
      <c r="A1572"/>
      <c r="B1572" t="s">
        <v>1564</v>
      </c>
      <c r="C1572" s="52"/>
      <c r="D1572" t="s">
        <v>1565</v>
      </c>
      <c r="E1572" s="214">
        <v>19.99</v>
      </c>
      <c r="F1572" s="216">
        <v>0.3</v>
      </c>
      <c r="G1572" s="214">
        <v>13.99</v>
      </c>
      <c r="H1572" s="97">
        <v>4</v>
      </c>
      <c r="I1572" s="185">
        <f t="shared" si="88"/>
        <v>0</v>
      </c>
      <c r="J1572" s="185">
        <f t="shared" si="89"/>
        <v>0</v>
      </c>
    </row>
    <row r="1573" spans="1:10" s="67" customFormat="1" ht="12.75">
      <c r="A1573"/>
      <c r="B1573" t="s">
        <v>1566</v>
      </c>
      <c r="C1573" s="52"/>
      <c r="D1573" t="s">
        <v>1567</v>
      </c>
      <c r="E1573" s="214">
        <v>5</v>
      </c>
      <c r="F1573" s="216">
        <v>0.3</v>
      </c>
      <c r="G1573" s="214">
        <v>3.5</v>
      </c>
      <c r="H1573" s="97">
        <v>1</v>
      </c>
      <c r="I1573" s="185">
        <f t="shared" si="88"/>
        <v>0</v>
      </c>
      <c r="J1573" s="185">
        <f t="shared" si="89"/>
        <v>0</v>
      </c>
    </row>
    <row r="1574" spans="2:11" ht="12.75">
      <c r="B1574" t="s">
        <v>1568</v>
      </c>
      <c r="C1574" s="52"/>
      <c r="D1574" t="s">
        <v>1569</v>
      </c>
      <c r="E1574" s="214">
        <v>5</v>
      </c>
      <c r="F1574" s="216">
        <v>0.3</v>
      </c>
      <c r="G1574" s="214">
        <v>3.5</v>
      </c>
      <c r="H1574" s="97">
        <v>1</v>
      </c>
      <c r="I1574" s="185">
        <f t="shared" si="88"/>
        <v>0</v>
      </c>
      <c r="J1574" s="185">
        <f t="shared" si="89"/>
        <v>0</v>
      </c>
      <c r="K1574" s="2"/>
    </row>
    <row r="1575" spans="1:10" s="67" customFormat="1" ht="12.75">
      <c r="A1575"/>
      <c r="B1575" t="s">
        <v>1570</v>
      </c>
      <c r="C1575" s="52"/>
      <c r="D1575" t="s">
        <v>1571</v>
      </c>
      <c r="E1575" s="214">
        <v>17.95</v>
      </c>
      <c r="F1575" s="216">
        <v>0.3</v>
      </c>
      <c r="G1575" s="214">
        <v>12.57</v>
      </c>
      <c r="H1575" s="97">
        <v>3</v>
      </c>
      <c r="I1575" s="185">
        <f t="shared" si="88"/>
        <v>0</v>
      </c>
      <c r="J1575" s="185">
        <f t="shared" si="89"/>
        <v>0</v>
      </c>
    </row>
    <row r="1576" spans="1:10" s="67" customFormat="1" ht="12.75">
      <c r="A1576"/>
      <c r="B1576" t="s">
        <v>1572</v>
      </c>
      <c r="C1576" s="52"/>
      <c r="D1576" t="s">
        <v>1573</v>
      </c>
      <c r="E1576" s="214">
        <v>14.95</v>
      </c>
      <c r="F1576" s="216">
        <v>0.3</v>
      </c>
      <c r="G1576" s="214">
        <v>10.47</v>
      </c>
      <c r="H1576" s="97">
        <v>3</v>
      </c>
      <c r="I1576" s="185">
        <f t="shared" si="88"/>
        <v>0</v>
      </c>
      <c r="J1576" s="185">
        <f t="shared" si="89"/>
        <v>0</v>
      </c>
    </row>
    <row r="1577" spans="1:10" s="67" customFormat="1" ht="12.75">
      <c r="A1577"/>
      <c r="B1577" t="s">
        <v>1574</v>
      </c>
      <c r="C1577" s="52"/>
      <c r="D1577" t="s">
        <v>1575</v>
      </c>
      <c r="E1577" s="214">
        <v>17.95</v>
      </c>
      <c r="F1577" s="216">
        <v>0.3</v>
      </c>
      <c r="G1577" s="214">
        <v>12.57</v>
      </c>
      <c r="H1577" s="97">
        <v>3</v>
      </c>
      <c r="I1577" s="185">
        <f t="shared" si="88"/>
        <v>0</v>
      </c>
      <c r="J1577" s="185">
        <f t="shared" si="89"/>
        <v>0</v>
      </c>
    </row>
    <row r="1578" spans="1:10" ht="12.75">
      <c r="A1578"/>
      <c r="B1578" t="s">
        <v>1576</v>
      </c>
      <c r="C1578" s="52"/>
      <c r="D1578" t="s">
        <v>1577</v>
      </c>
      <c r="E1578" s="214">
        <v>17.95</v>
      </c>
      <c r="F1578" s="216">
        <v>0.3</v>
      </c>
      <c r="G1578" s="214">
        <v>12.57</v>
      </c>
      <c r="H1578" s="97">
        <v>3</v>
      </c>
      <c r="I1578" s="185">
        <f t="shared" si="88"/>
        <v>0</v>
      </c>
      <c r="J1578" s="185">
        <f t="shared" si="89"/>
        <v>0</v>
      </c>
    </row>
    <row r="1579" spans="1:10" ht="12.75">
      <c r="A1579"/>
      <c r="B1579" t="s">
        <v>1578</v>
      </c>
      <c r="C1579" s="52"/>
      <c r="D1579" t="s">
        <v>1579</v>
      </c>
      <c r="E1579" s="214">
        <v>5.99</v>
      </c>
      <c r="F1579" s="216">
        <v>0.3</v>
      </c>
      <c r="G1579" s="214">
        <v>4.19</v>
      </c>
      <c r="H1579" s="97">
        <v>1</v>
      </c>
      <c r="I1579" s="185">
        <f t="shared" si="88"/>
        <v>0</v>
      </c>
      <c r="J1579" s="185">
        <f t="shared" si="89"/>
        <v>0</v>
      </c>
    </row>
    <row r="1580" spans="1:10" s="67" customFormat="1" ht="12.75">
      <c r="A1580" t="s">
        <v>284</v>
      </c>
      <c r="B1580"/>
      <c r="C1580" s="52"/>
      <c r="D1580"/>
      <c r="E1580" s="214"/>
      <c r="F1580" s="207"/>
      <c r="G1580" s="214"/>
      <c r="H1580" s="97"/>
      <c r="I1580" s="185"/>
      <c r="J1580" s="185"/>
    </row>
    <row r="1581" spans="1:10" s="65" customFormat="1" ht="12.75">
      <c r="A1581"/>
      <c r="B1581" t="s">
        <v>1580</v>
      </c>
      <c r="C1581" s="52"/>
      <c r="D1581" t="s">
        <v>1581</v>
      </c>
      <c r="E1581" s="214">
        <v>16.95</v>
      </c>
      <c r="F1581" s="216">
        <v>0.3</v>
      </c>
      <c r="G1581" s="214">
        <v>11.87</v>
      </c>
      <c r="H1581" s="97">
        <v>3</v>
      </c>
      <c r="I1581" s="185">
        <f aca="true" t="shared" si="90" ref="I1581:I1588">C1581*E1581</f>
        <v>0</v>
      </c>
      <c r="J1581" s="185">
        <f aca="true" t="shared" si="91" ref="J1581:J1588">C1581*G1581</f>
        <v>0</v>
      </c>
    </row>
    <row r="1582" spans="1:10" s="65" customFormat="1" ht="12.75">
      <c r="A1582"/>
      <c r="B1582" t="s">
        <v>1582</v>
      </c>
      <c r="C1582" s="52"/>
      <c r="D1582" t="s">
        <v>1583</v>
      </c>
      <c r="E1582" s="214">
        <v>23.99</v>
      </c>
      <c r="F1582" s="216">
        <v>0.2</v>
      </c>
      <c r="G1582" s="214">
        <v>19.19</v>
      </c>
      <c r="H1582" s="97">
        <v>3</v>
      </c>
      <c r="I1582" s="185">
        <f t="shared" si="90"/>
        <v>0</v>
      </c>
      <c r="J1582" s="185">
        <f t="shared" si="91"/>
        <v>0</v>
      </c>
    </row>
    <row r="1583" spans="1:10" s="67" customFormat="1" ht="12.75">
      <c r="A1583"/>
      <c r="B1583" t="s">
        <v>1584</v>
      </c>
      <c r="C1583" s="52"/>
      <c r="D1583" t="s">
        <v>1585</v>
      </c>
      <c r="E1583" s="214">
        <v>10.99</v>
      </c>
      <c r="F1583" s="216">
        <v>0.3</v>
      </c>
      <c r="G1583" s="214">
        <v>7.69</v>
      </c>
      <c r="H1583" s="97">
        <v>3</v>
      </c>
      <c r="I1583" s="185">
        <f t="shared" si="90"/>
        <v>0</v>
      </c>
      <c r="J1583" s="185">
        <f t="shared" si="91"/>
        <v>0</v>
      </c>
    </row>
    <row r="1584" spans="1:10" ht="12.75">
      <c r="A1584"/>
      <c r="B1584" t="s">
        <v>1586</v>
      </c>
      <c r="C1584" s="52"/>
      <c r="D1584" t="s">
        <v>1587</v>
      </c>
      <c r="E1584" s="214">
        <v>10.99</v>
      </c>
      <c r="F1584" s="216">
        <v>0.3</v>
      </c>
      <c r="G1584" s="214">
        <v>7.69</v>
      </c>
      <c r="H1584" s="97">
        <v>3</v>
      </c>
      <c r="I1584" s="185">
        <f t="shared" si="90"/>
        <v>0</v>
      </c>
      <c r="J1584" s="185">
        <f t="shared" si="91"/>
        <v>0</v>
      </c>
    </row>
    <row r="1585" spans="1:10" s="67" customFormat="1" ht="12.75">
      <c r="A1585" s="65"/>
      <c r="B1585" s="65" t="s">
        <v>1588</v>
      </c>
      <c r="C1585" s="88"/>
      <c r="D1585" s="65" t="s">
        <v>1589</v>
      </c>
      <c r="E1585" s="190">
        <v>10.99</v>
      </c>
      <c r="F1585" s="218">
        <v>0.45</v>
      </c>
      <c r="G1585" s="190">
        <v>6.04</v>
      </c>
      <c r="H1585" s="96">
        <v>3</v>
      </c>
      <c r="I1585" s="190">
        <f t="shared" si="90"/>
        <v>0</v>
      </c>
      <c r="J1585" s="190">
        <f t="shared" si="91"/>
        <v>0</v>
      </c>
    </row>
    <row r="1586" spans="1:10" ht="12.75">
      <c r="A1586"/>
      <c r="B1586" t="s">
        <v>1590</v>
      </c>
      <c r="C1586" s="52"/>
      <c r="D1586" t="s">
        <v>1591</v>
      </c>
      <c r="E1586" s="214">
        <v>10.99</v>
      </c>
      <c r="F1586" s="216">
        <v>0.3</v>
      </c>
      <c r="G1586" s="214">
        <v>7.69</v>
      </c>
      <c r="H1586" s="97">
        <v>3</v>
      </c>
      <c r="I1586" s="185">
        <f t="shared" si="90"/>
        <v>0</v>
      </c>
      <c r="J1586" s="185">
        <f t="shared" si="91"/>
        <v>0</v>
      </c>
    </row>
    <row r="1587" spans="1:10" s="67" customFormat="1" ht="12.75">
      <c r="A1587"/>
      <c r="B1587" t="s">
        <v>1592</v>
      </c>
      <c r="C1587" s="52"/>
      <c r="D1587" t="s">
        <v>1593</v>
      </c>
      <c r="E1587" s="214">
        <v>10.99</v>
      </c>
      <c r="F1587" s="216">
        <v>0.3</v>
      </c>
      <c r="G1587" s="214">
        <v>7.69</v>
      </c>
      <c r="H1587" s="97">
        <v>3</v>
      </c>
      <c r="I1587" s="185">
        <f t="shared" si="90"/>
        <v>0</v>
      </c>
      <c r="J1587" s="185">
        <f t="shared" si="91"/>
        <v>0</v>
      </c>
    </row>
    <row r="1588" spans="1:10" s="67" customFormat="1" ht="12.75">
      <c r="A1588"/>
      <c r="B1588" t="s">
        <v>1594</v>
      </c>
      <c r="C1588" s="52"/>
      <c r="D1588" t="s">
        <v>1595</v>
      </c>
      <c r="E1588" s="214">
        <v>10.99</v>
      </c>
      <c r="F1588" s="216">
        <v>0.3</v>
      </c>
      <c r="G1588" s="214">
        <v>7.69</v>
      </c>
      <c r="H1588" s="97">
        <v>3</v>
      </c>
      <c r="I1588" s="185">
        <f t="shared" si="90"/>
        <v>0</v>
      </c>
      <c r="J1588" s="185">
        <f t="shared" si="91"/>
        <v>0</v>
      </c>
    </row>
    <row r="1589" spans="1:10" ht="12.75">
      <c r="A1589" t="s">
        <v>367</v>
      </c>
      <c r="B1589"/>
      <c r="C1589" s="52"/>
      <c r="D1589"/>
      <c r="E1589" s="214"/>
      <c r="F1589" s="207"/>
      <c r="G1589" s="214"/>
      <c r="H1589" s="97"/>
      <c r="I1589" s="185"/>
      <c r="J1589" s="185"/>
    </row>
    <row r="1590" spans="1:10" s="67" customFormat="1" ht="12.75">
      <c r="A1590" s="65"/>
      <c r="B1590" s="65" t="s">
        <v>1596</v>
      </c>
      <c r="C1590" s="88"/>
      <c r="D1590" s="65" t="s">
        <v>1597</v>
      </c>
      <c r="E1590" s="190">
        <v>19.99</v>
      </c>
      <c r="F1590" s="218">
        <v>0.45</v>
      </c>
      <c r="G1590" s="190">
        <v>10.99</v>
      </c>
      <c r="H1590" s="96">
        <v>3</v>
      </c>
      <c r="I1590" s="190">
        <f aca="true" t="shared" si="92" ref="I1590:I1596">C1590*E1590</f>
        <v>0</v>
      </c>
      <c r="J1590" s="190">
        <f aca="true" t="shared" si="93" ref="J1590:J1596">C1590*G1590</f>
        <v>0</v>
      </c>
    </row>
    <row r="1591" spans="1:10" s="67" customFormat="1" ht="12.75">
      <c r="A1591"/>
      <c r="B1591" t="s">
        <v>1598</v>
      </c>
      <c r="C1591" s="52"/>
      <c r="D1591" t="s">
        <v>1599</v>
      </c>
      <c r="E1591" s="214">
        <v>10.99</v>
      </c>
      <c r="F1591" s="216">
        <v>0.3</v>
      </c>
      <c r="G1591" s="214">
        <v>7.69</v>
      </c>
      <c r="H1591" s="97">
        <v>3</v>
      </c>
      <c r="I1591" s="185">
        <f t="shared" si="92"/>
        <v>0</v>
      </c>
      <c r="J1591" s="185">
        <f t="shared" si="93"/>
        <v>0</v>
      </c>
    </row>
    <row r="1592" spans="2:10" s="65" customFormat="1" ht="12.75">
      <c r="B1592" s="65" t="s">
        <v>1600</v>
      </c>
      <c r="C1592" s="88"/>
      <c r="D1592" s="65" t="s">
        <v>1601</v>
      </c>
      <c r="E1592" s="190">
        <v>14.99</v>
      </c>
      <c r="F1592" s="218">
        <v>0.45</v>
      </c>
      <c r="G1592" s="190">
        <v>8.24</v>
      </c>
      <c r="H1592" s="96">
        <v>3</v>
      </c>
      <c r="I1592" s="190">
        <f t="shared" si="92"/>
        <v>0</v>
      </c>
      <c r="J1592" s="190">
        <f t="shared" si="93"/>
        <v>0</v>
      </c>
    </row>
    <row r="1593" spans="2:10" s="65" customFormat="1" ht="12.75">
      <c r="B1593" s="65" t="s">
        <v>1602</v>
      </c>
      <c r="C1593" s="88"/>
      <c r="D1593" s="65" t="s">
        <v>1603</v>
      </c>
      <c r="E1593" s="190">
        <v>10.99</v>
      </c>
      <c r="F1593" s="218">
        <v>0.45</v>
      </c>
      <c r="G1593" s="190">
        <v>6.04</v>
      </c>
      <c r="H1593" s="96">
        <v>3</v>
      </c>
      <c r="I1593" s="190">
        <f t="shared" si="92"/>
        <v>0</v>
      </c>
      <c r="J1593" s="190">
        <f t="shared" si="93"/>
        <v>0</v>
      </c>
    </row>
    <row r="1594" spans="1:10" s="65" customFormat="1" ht="12.75">
      <c r="A1594"/>
      <c r="B1594" t="s">
        <v>1604</v>
      </c>
      <c r="C1594" s="52"/>
      <c r="D1594" t="s">
        <v>1605</v>
      </c>
      <c r="E1594" s="214">
        <v>10.99</v>
      </c>
      <c r="F1594" s="216">
        <v>0.3</v>
      </c>
      <c r="G1594" s="214">
        <v>7.69</v>
      </c>
      <c r="H1594" s="97">
        <v>3</v>
      </c>
      <c r="I1594" s="185">
        <f t="shared" si="92"/>
        <v>0</v>
      </c>
      <c r="J1594" s="185">
        <f t="shared" si="93"/>
        <v>0</v>
      </c>
    </row>
    <row r="1595" spans="1:10" s="65" customFormat="1" ht="12.75">
      <c r="A1595"/>
      <c r="B1595" t="s">
        <v>1606</v>
      </c>
      <c r="C1595" s="52"/>
      <c r="D1595" t="s">
        <v>1607</v>
      </c>
      <c r="E1595" s="214">
        <v>10.99</v>
      </c>
      <c r="F1595" s="216">
        <v>0.3</v>
      </c>
      <c r="G1595" s="214">
        <v>7.69</v>
      </c>
      <c r="H1595" s="97">
        <v>3</v>
      </c>
      <c r="I1595" s="185">
        <f t="shared" si="92"/>
        <v>0</v>
      </c>
      <c r="J1595" s="185">
        <f t="shared" si="93"/>
        <v>0</v>
      </c>
    </row>
    <row r="1596" spans="1:10" s="65" customFormat="1" ht="12.75">
      <c r="A1596"/>
      <c r="B1596" t="s">
        <v>1608</v>
      </c>
      <c r="C1596" s="52"/>
      <c r="D1596" t="s">
        <v>1609</v>
      </c>
      <c r="E1596" s="214">
        <v>10.99</v>
      </c>
      <c r="F1596" s="216">
        <v>0.3</v>
      </c>
      <c r="G1596" s="214">
        <v>7.69</v>
      </c>
      <c r="H1596" s="97">
        <v>3</v>
      </c>
      <c r="I1596" s="185">
        <f t="shared" si="92"/>
        <v>0</v>
      </c>
      <c r="J1596" s="185">
        <f t="shared" si="93"/>
        <v>0</v>
      </c>
    </row>
    <row r="1597" spans="1:10" ht="12.75">
      <c r="A1597" t="s">
        <v>267</v>
      </c>
      <c r="C1597" s="52"/>
      <c r="E1597" s="214"/>
      <c r="F1597" s="207"/>
      <c r="G1597" s="214"/>
      <c r="H1597" s="97"/>
      <c r="I1597" s="185"/>
      <c r="J1597" s="185"/>
    </row>
    <row r="1598" spans="1:10" s="100" customFormat="1" ht="12.75">
      <c r="A1598"/>
      <c r="B1598" t="s">
        <v>1610</v>
      </c>
      <c r="C1598" s="52"/>
      <c r="D1598" t="s">
        <v>1611</v>
      </c>
      <c r="E1598" s="214">
        <v>19.99</v>
      </c>
      <c r="F1598" s="216">
        <v>0.3</v>
      </c>
      <c r="G1598" s="214">
        <v>13.99</v>
      </c>
      <c r="H1598" s="97">
        <v>3</v>
      </c>
      <c r="I1598" s="185">
        <f aca="true" t="shared" si="94" ref="I1598:I1606">C1598*E1598</f>
        <v>0</v>
      </c>
      <c r="J1598" s="185">
        <f aca="true" t="shared" si="95" ref="J1598:J1606">C1598*G1598</f>
        <v>0</v>
      </c>
    </row>
    <row r="1599" spans="1:10" s="65" customFormat="1" ht="12.75">
      <c r="A1599"/>
      <c r="B1599" t="s">
        <v>1612</v>
      </c>
      <c r="C1599" s="52"/>
      <c r="D1599" t="s">
        <v>1613</v>
      </c>
      <c r="E1599" s="214">
        <v>10.99</v>
      </c>
      <c r="F1599" s="216">
        <v>0.3</v>
      </c>
      <c r="G1599" s="214">
        <v>7.69</v>
      </c>
      <c r="H1599" s="97">
        <v>3</v>
      </c>
      <c r="I1599" s="185">
        <f t="shared" si="94"/>
        <v>0</v>
      </c>
      <c r="J1599" s="185">
        <f t="shared" si="95"/>
        <v>0</v>
      </c>
    </row>
    <row r="1600" spans="1:10" s="100" customFormat="1" ht="12.75">
      <c r="A1600"/>
      <c r="B1600" t="s">
        <v>1614</v>
      </c>
      <c r="C1600" s="52"/>
      <c r="D1600" t="s">
        <v>1615</v>
      </c>
      <c r="E1600" s="214">
        <v>24.95</v>
      </c>
      <c r="F1600" s="216">
        <v>0.25</v>
      </c>
      <c r="G1600" s="214">
        <v>18.71</v>
      </c>
      <c r="H1600" s="97">
        <v>4</v>
      </c>
      <c r="I1600" s="185">
        <f t="shared" si="94"/>
        <v>0</v>
      </c>
      <c r="J1600" s="185">
        <f t="shared" si="95"/>
        <v>0</v>
      </c>
    </row>
    <row r="1601" spans="1:10" s="65" customFormat="1" ht="12.75">
      <c r="A1601"/>
      <c r="B1601" t="s">
        <v>1616</v>
      </c>
      <c r="C1601" s="52"/>
      <c r="D1601" t="s">
        <v>1617</v>
      </c>
      <c r="E1601" s="214">
        <v>8.95</v>
      </c>
      <c r="F1601" s="216">
        <v>0.3</v>
      </c>
      <c r="G1601" s="214">
        <v>6.27</v>
      </c>
      <c r="H1601" s="97">
        <v>3</v>
      </c>
      <c r="I1601" s="185">
        <f t="shared" si="94"/>
        <v>0</v>
      </c>
      <c r="J1601" s="185">
        <f t="shared" si="95"/>
        <v>0</v>
      </c>
    </row>
    <row r="1602" spans="1:10" s="100" customFormat="1" ht="12.75">
      <c r="A1602"/>
      <c r="B1602" t="s">
        <v>1618</v>
      </c>
      <c r="C1602" s="52"/>
      <c r="D1602" t="s">
        <v>1619</v>
      </c>
      <c r="E1602" s="214">
        <v>8.95</v>
      </c>
      <c r="F1602" s="216">
        <v>0.3</v>
      </c>
      <c r="G1602" s="214">
        <v>6.27</v>
      </c>
      <c r="H1602" s="97">
        <v>3</v>
      </c>
      <c r="I1602" s="185">
        <f t="shared" si="94"/>
        <v>0</v>
      </c>
      <c r="J1602" s="185">
        <f t="shared" si="95"/>
        <v>0</v>
      </c>
    </row>
    <row r="1603" spans="1:10" s="65" customFormat="1" ht="12.75">
      <c r="A1603"/>
      <c r="B1603" t="s">
        <v>1620</v>
      </c>
      <c r="C1603" s="52"/>
      <c r="D1603" t="s">
        <v>1621</v>
      </c>
      <c r="E1603" s="214">
        <v>6.95</v>
      </c>
      <c r="F1603" s="216">
        <v>0.3</v>
      </c>
      <c r="G1603" s="214">
        <v>4.87</v>
      </c>
      <c r="H1603" s="97">
        <v>3</v>
      </c>
      <c r="I1603" s="185">
        <f t="shared" si="94"/>
        <v>0</v>
      </c>
      <c r="J1603" s="185">
        <f t="shared" si="95"/>
        <v>0</v>
      </c>
    </row>
    <row r="1604" spans="1:10" s="67" customFormat="1" ht="12.75">
      <c r="A1604"/>
      <c r="B1604" t="s">
        <v>1622</v>
      </c>
      <c r="C1604" s="52"/>
      <c r="D1604" t="s">
        <v>1623</v>
      </c>
      <c r="E1604" s="214">
        <v>6.95</v>
      </c>
      <c r="F1604" s="216">
        <v>0.3</v>
      </c>
      <c r="G1604" s="214">
        <v>4.87</v>
      </c>
      <c r="H1604" s="97">
        <v>3</v>
      </c>
      <c r="I1604" s="185">
        <f t="shared" si="94"/>
        <v>0</v>
      </c>
      <c r="J1604" s="185">
        <f t="shared" si="95"/>
        <v>0</v>
      </c>
    </row>
    <row r="1605" spans="1:10" s="65" customFormat="1" ht="12.75">
      <c r="A1605"/>
      <c r="B1605" t="s">
        <v>1624</v>
      </c>
      <c r="C1605" s="52"/>
      <c r="D1605" t="s">
        <v>1625</v>
      </c>
      <c r="E1605" s="214">
        <v>20</v>
      </c>
      <c r="F1605" s="216">
        <v>0.25</v>
      </c>
      <c r="G1605" s="214">
        <v>15</v>
      </c>
      <c r="H1605" s="97">
        <v>3</v>
      </c>
      <c r="I1605" s="185">
        <f t="shared" si="94"/>
        <v>0</v>
      </c>
      <c r="J1605" s="185">
        <f t="shared" si="95"/>
        <v>0</v>
      </c>
    </row>
    <row r="1606" spans="1:10" s="65" customFormat="1" ht="12.75">
      <c r="A1606"/>
      <c r="B1606" t="s">
        <v>1626</v>
      </c>
      <c r="C1606" s="52"/>
      <c r="D1606" t="s">
        <v>1627</v>
      </c>
      <c r="E1606" s="214">
        <v>14.99</v>
      </c>
      <c r="F1606" s="216">
        <v>0.3</v>
      </c>
      <c r="G1606" s="214">
        <v>10.49</v>
      </c>
      <c r="H1606" s="97">
        <v>3</v>
      </c>
      <c r="I1606" s="185">
        <f t="shared" si="94"/>
        <v>0</v>
      </c>
      <c r="J1606" s="185">
        <f t="shared" si="95"/>
        <v>0</v>
      </c>
    </row>
    <row r="1607" spans="1:10" s="65" customFormat="1" ht="12.75">
      <c r="A1607" t="s">
        <v>326</v>
      </c>
      <c r="B1607"/>
      <c r="C1607" s="52"/>
      <c r="D1607"/>
      <c r="E1607" s="214"/>
      <c r="F1607" s="207"/>
      <c r="G1607" s="214"/>
      <c r="H1607" s="97"/>
      <c r="I1607" s="185"/>
      <c r="J1607" s="185"/>
    </row>
    <row r="1608" spans="1:10" s="65" customFormat="1" ht="12.75">
      <c r="A1608"/>
      <c r="B1608" t="s">
        <v>1628</v>
      </c>
      <c r="C1608" s="52"/>
      <c r="D1608" t="s">
        <v>1629</v>
      </c>
      <c r="E1608" s="214">
        <v>19.95</v>
      </c>
      <c r="F1608" s="216">
        <v>0.3</v>
      </c>
      <c r="G1608" s="214">
        <v>13.97</v>
      </c>
      <c r="H1608" s="97">
        <v>3</v>
      </c>
      <c r="I1608" s="185">
        <f aca="true" t="shared" si="96" ref="I1608:I1616">C1608*E1608</f>
        <v>0</v>
      </c>
      <c r="J1608" s="185">
        <f aca="true" t="shared" si="97" ref="J1608:J1616">C1608*G1608</f>
        <v>0</v>
      </c>
    </row>
    <row r="1609" spans="1:10" s="65" customFormat="1" ht="12.75">
      <c r="A1609"/>
      <c r="B1609" t="s">
        <v>1630</v>
      </c>
      <c r="C1609" s="52"/>
      <c r="D1609" t="s">
        <v>1631</v>
      </c>
      <c r="E1609" s="214">
        <v>4.99</v>
      </c>
      <c r="F1609" s="216">
        <v>0.3</v>
      </c>
      <c r="G1609" s="214">
        <v>3.49</v>
      </c>
      <c r="H1609" s="97">
        <v>1</v>
      </c>
      <c r="I1609" s="185">
        <f t="shared" si="96"/>
        <v>0</v>
      </c>
      <c r="J1609" s="185">
        <f t="shared" si="97"/>
        <v>0</v>
      </c>
    </row>
    <row r="1610" spans="1:10" s="65" customFormat="1" ht="12.75">
      <c r="A1610"/>
      <c r="B1610" t="s">
        <v>1632</v>
      </c>
      <c r="C1610" s="52"/>
      <c r="D1610" t="s">
        <v>1633</v>
      </c>
      <c r="E1610" s="214">
        <v>5</v>
      </c>
      <c r="F1610" s="207" t="s">
        <v>40</v>
      </c>
      <c r="G1610" s="214">
        <v>5</v>
      </c>
      <c r="H1610" s="97">
        <v>1</v>
      </c>
      <c r="I1610" s="185">
        <f t="shared" si="96"/>
        <v>0</v>
      </c>
      <c r="J1610" s="185">
        <f t="shared" si="97"/>
        <v>0</v>
      </c>
    </row>
    <row r="1611" spans="1:10" s="65" customFormat="1" ht="12.75">
      <c r="A1611"/>
      <c r="B1611" t="s">
        <v>1634</v>
      </c>
      <c r="C1611" s="52"/>
      <c r="D1611" t="s">
        <v>1635</v>
      </c>
      <c r="E1611" s="214">
        <v>3.99</v>
      </c>
      <c r="F1611" s="216">
        <v>0.3</v>
      </c>
      <c r="G1611" s="214">
        <v>2.79</v>
      </c>
      <c r="H1611" s="97">
        <v>1</v>
      </c>
      <c r="I1611" s="185">
        <f t="shared" si="96"/>
        <v>0</v>
      </c>
      <c r="J1611" s="185">
        <f t="shared" si="97"/>
        <v>0</v>
      </c>
    </row>
    <row r="1612" spans="1:10" s="65" customFormat="1" ht="12.75">
      <c r="A1612"/>
      <c r="B1612" t="s">
        <v>1636</v>
      </c>
      <c r="C1612" s="52"/>
      <c r="D1612" t="s">
        <v>1637</v>
      </c>
      <c r="E1612" s="214">
        <v>14.95</v>
      </c>
      <c r="F1612" s="216">
        <v>0.3</v>
      </c>
      <c r="G1612" s="214">
        <v>10.47</v>
      </c>
      <c r="H1612" s="97">
        <v>3</v>
      </c>
      <c r="I1612" s="185">
        <f t="shared" si="96"/>
        <v>0</v>
      </c>
      <c r="J1612" s="185">
        <f t="shared" si="97"/>
        <v>0</v>
      </c>
    </row>
    <row r="1613" spans="1:10" s="65" customFormat="1" ht="12.75">
      <c r="A1613"/>
      <c r="B1613" t="s">
        <v>1638</v>
      </c>
      <c r="C1613" s="52"/>
      <c r="D1613" t="s">
        <v>1639</v>
      </c>
      <c r="E1613" s="214">
        <v>49.99</v>
      </c>
      <c r="F1613" s="216">
        <v>0.3</v>
      </c>
      <c r="G1613" s="214">
        <v>34.99</v>
      </c>
      <c r="H1613" s="97">
        <v>4</v>
      </c>
      <c r="I1613" s="185">
        <f t="shared" si="96"/>
        <v>0</v>
      </c>
      <c r="J1613" s="185">
        <f t="shared" si="97"/>
        <v>0</v>
      </c>
    </row>
    <row r="1614" spans="2:11" ht="12.75">
      <c r="B1614" t="s">
        <v>1640</v>
      </c>
      <c r="C1614" s="52"/>
      <c r="D1614" t="s">
        <v>1641</v>
      </c>
      <c r="E1614" s="214">
        <v>3.99</v>
      </c>
      <c r="F1614" s="216">
        <v>0.3</v>
      </c>
      <c r="G1614" s="214">
        <v>2.79</v>
      </c>
      <c r="H1614" s="97">
        <v>1</v>
      </c>
      <c r="I1614" s="185">
        <f t="shared" si="96"/>
        <v>0</v>
      </c>
      <c r="J1614" s="185">
        <f t="shared" si="97"/>
        <v>0</v>
      </c>
      <c r="K1614" s="2"/>
    </row>
    <row r="1615" spans="1:10" s="65" customFormat="1" ht="12.75">
      <c r="A1615"/>
      <c r="B1615" t="s">
        <v>1642</v>
      </c>
      <c r="C1615" s="52"/>
      <c r="D1615" t="s">
        <v>1643</v>
      </c>
      <c r="E1615" s="214">
        <v>29.99</v>
      </c>
      <c r="F1615" s="216">
        <v>0.3</v>
      </c>
      <c r="G1615" s="214">
        <v>20.99</v>
      </c>
      <c r="H1615" s="97">
        <v>3</v>
      </c>
      <c r="I1615" s="185">
        <f t="shared" si="96"/>
        <v>0</v>
      </c>
      <c r="J1615" s="185">
        <f t="shared" si="97"/>
        <v>0</v>
      </c>
    </row>
    <row r="1616" spans="1:10" s="65" customFormat="1" ht="12.75">
      <c r="A1616"/>
      <c r="B1616" t="s">
        <v>1644</v>
      </c>
      <c r="C1616" s="52"/>
      <c r="D1616" t="s">
        <v>1645</v>
      </c>
      <c r="E1616" s="214">
        <v>29.99</v>
      </c>
      <c r="F1616" s="216">
        <v>0.3</v>
      </c>
      <c r="G1616" s="214">
        <v>20.99</v>
      </c>
      <c r="H1616" s="97">
        <v>3</v>
      </c>
      <c r="I1616" s="185">
        <f t="shared" si="96"/>
        <v>0</v>
      </c>
      <c r="J1616" s="185">
        <f t="shared" si="97"/>
        <v>0</v>
      </c>
    </row>
    <row r="1617" spans="1:10" s="65" customFormat="1" ht="12.75">
      <c r="A1617" t="s">
        <v>409</v>
      </c>
      <c r="B1617"/>
      <c r="C1617" s="52"/>
      <c r="D1617"/>
      <c r="E1617" s="214"/>
      <c r="F1617" s="207"/>
      <c r="G1617" s="214"/>
      <c r="H1617" s="97"/>
      <c r="I1617" s="185"/>
      <c r="J1617" s="185"/>
    </row>
    <row r="1618" spans="1:10" s="65" customFormat="1" ht="12.75">
      <c r="A1618"/>
      <c r="B1618" t="s">
        <v>1646</v>
      </c>
      <c r="C1618" s="52"/>
      <c r="D1618" t="s">
        <v>1647</v>
      </c>
      <c r="E1618" s="214">
        <v>13.95</v>
      </c>
      <c r="F1618" s="216">
        <v>0.3</v>
      </c>
      <c r="G1618" s="214">
        <v>9.77</v>
      </c>
      <c r="H1618" s="97">
        <v>3</v>
      </c>
      <c r="I1618" s="185">
        <f aca="true" t="shared" si="98" ref="I1618:I1627">C1618*E1618</f>
        <v>0</v>
      </c>
      <c r="J1618" s="185">
        <f aca="true" t="shared" si="99" ref="J1618:J1627">C1618*G1618</f>
        <v>0</v>
      </c>
    </row>
    <row r="1619" spans="1:10" s="65" customFormat="1" ht="12.75">
      <c r="A1619"/>
      <c r="B1619" t="s">
        <v>1648</v>
      </c>
      <c r="C1619" s="52"/>
      <c r="D1619" t="s">
        <v>1649</v>
      </c>
      <c r="E1619" s="214">
        <v>11.99</v>
      </c>
      <c r="F1619" s="216">
        <v>0.3</v>
      </c>
      <c r="G1619" s="214">
        <v>8.39</v>
      </c>
      <c r="H1619" s="97">
        <v>3</v>
      </c>
      <c r="I1619" s="185">
        <f t="shared" si="98"/>
        <v>0</v>
      </c>
      <c r="J1619" s="185">
        <f t="shared" si="99"/>
        <v>0</v>
      </c>
    </row>
    <row r="1620" spans="1:10" s="67" customFormat="1" ht="12.75">
      <c r="A1620"/>
      <c r="B1620" t="s">
        <v>1650</v>
      </c>
      <c r="C1620" s="52"/>
      <c r="D1620" t="s">
        <v>1651</v>
      </c>
      <c r="E1620" s="214">
        <v>11.99</v>
      </c>
      <c r="F1620" s="216">
        <v>0.3</v>
      </c>
      <c r="G1620" s="214">
        <v>8.39</v>
      </c>
      <c r="H1620" s="97">
        <v>3</v>
      </c>
      <c r="I1620" s="185">
        <f t="shared" si="98"/>
        <v>0</v>
      </c>
      <c r="J1620" s="185">
        <f t="shared" si="99"/>
        <v>0</v>
      </c>
    </row>
    <row r="1621" spans="1:10" s="67" customFormat="1" ht="12.75">
      <c r="A1621"/>
      <c r="B1621" t="s">
        <v>1652</v>
      </c>
      <c r="C1621" s="52"/>
      <c r="D1621" t="s">
        <v>1653</v>
      </c>
      <c r="E1621" s="214">
        <v>11.99</v>
      </c>
      <c r="F1621" s="216">
        <v>0.3</v>
      </c>
      <c r="G1621" s="214">
        <v>8.39</v>
      </c>
      <c r="H1621" s="97">
        <v>3</v>
      </c>
      <c r="I1621" s="185">
        <f t="shared" si="98"/>
        <v>0</v>
      </c>
      <c r="J1621" s="185">
        <f t="shared" si="99"/>
        <v>0</v>
      </c>
    </row>
    <row r="1622" spans="1:10" ht="12.75">
      <c r="A1622"/>
      <c r="B1622" t="s">
        <v>1654</v>
      </c>
      <c r="C1622" s="52"/>
      <c r="D1622" t="s">
        <v>1655</v>
      </c>
      <c r="E1622" s="214">
        <v>19.99</v>
      </c>
      <c r="F1622" s="216">
        <v>0.3</v>
      </c>
      <c r="G1622" s="214">
        <v>13.99</v>
      </c>
      <c r="H1622" s="97">
        <v>3</v>
      </c>
      <c r="I1622" s="185">
        <f t="shared" si="98"/>
        <v>0</v>
      </c>
      <c r="J1622" s="185">
        <f t="shared" si="99"/>
        <v>0</v>
      </c>
    </row>
    <row r="1623" spans="1:10" s="67" customFormat="1" ht="12.75">
      <c r="A1623"/>
      <c r="B1623" t="s">
        <v>1656</v>
      </c>
      <c r="C1623" s="52"/>
      <c r="D1623" t="s">
        <v>1657</v>
      </c>
      <c r="E1623" s="214">
        <v>9.99</v>
      </c>
      <c r="F1623" s="216">
        <v>0.3</v>
      </c>
      <c r="G1623" s="214">
        <v>6.99</v>
      </c>
      <c r="H1623" s="97">
        <v>3</v>
      </c>
      <c r="I1623" s="185">
        <f t="shared" si="98"/>
        <v>0</v>
      </c>
      <c r="J1623" s="185">
        <f t="shared" si="99"/>
        <v>0</v>
      </c>
    </row>
    <row r="1624" spans="1:10" ht="12.75">
      <c r="A1624"/>
      <c r="B1624" t="s">
        <v>1658</v>
      </c>
      <c r="C1624" s="52"/>
      <c r="D1624" t="s">
        <v>1659</v>
      </c>
      <c r="E1624" s="214">
        <v>6.99</v>
      </c>
      <c r="F1624" s="216">
        <v>0.3</v>
      </c>
      <c r="G1624" s="214">
        <v>4.89</v>
      </c>
      <c r="H1624" s="97">
        <v>3</v>
      </c>
      <c r="I1624" s="185">
        <f t="shared" si="98"/>
        <v>0</v>
      </c>
      <c r="J1624" s="185">
        <f t="shared" si="99"/>
        <v>0</v>
      </c>
    </row>
    <row r="1625" spans="1:10" s="67" customFormat="1" ht="12.75">
      <c r="A1625"/>
      <c r="B1625" t="s">
        <v>1660</v>
      </c>
      <c r="C1625" s="52"/>
      <c r="D1625" t="s">
        <v>1661</v>
      </c>
      <c r="E1625" s="214">
        <v>10.99</v>
      </c>
      <c r="F1625" s="216">
        <v>0.3</v>
      </c>
      <c r="G1625" s="214">
        <v>7.69</v>
      </c>
      <c r="H1625" s="97">
        <v>3</v>
      </c>
      <c r="I1625" s="185">
        <f t="shared" si="98"/>
        <v>0</v>
      </c>
      <c r="J1625" s="185">
        <f t="shared" si="99"/>
        <v>0</v>
      </c>
    </row>
    <row r="1626" spans="1:10" s="67" customFormat="1" ht="12.75">
      <c r="A1626"/>
      <c r="B1626" t="s">
        <v>1662</v>
      </c>
      <c r="C1626" s="52"/>
      <c r="D1626" t="s">
        <v>1663</v>
      </c>
      <c r="E1626" s="214">
        <v>6.99</v>
      </c>
      <c r="F1626" s="216">
        <v>0.3</v>
      </c>
      <c r="G1626" s="214">
        <v>4.89</v>
      </c>
      <c r="H1626" s="97">
        <v>3</v>
      </c>
      <c r="I1626" s="185">
        <f t="shared" si="98"/>
        <v>0</v>
      </c>
      <c r="J1626" s="185">
        <f t="shared" si="99"/>
        <v>0</v>
      </c>
    </row>
    <row r="1627" spans="1:10" ht="12.75">
      <c r="A1627"/>
      <c r="B1627" t="s">
        <v>1664</v>
      </c>
      <c r="C1627" s="52"/>
      <c r="D1627" t="s">
        <v>1665</v>
      </c>
      <c r="E1627" s="214">
        <v>6.99</v>
      </c>
      <c r="F1627" s="216">
        <v>0.3</v>
      </c>
      <c r="G1627" s="214">
        <v>4.89</v>
      </c>
      <c r="H1627" s="97">
        <v>3</v>
      </c>
      <c r="I1627" s="185">
        <f t="shared" si="98"/>
        <v>0</v>
      </c>
      <c r="J1627" s="185">
        <f t="shared" si="99"/>
        <v>0</v>
      </c>
    </row>
    <row r="1628" spans="1:10" s="67" customFormat="1" ht="12.75">
      <c r="A1628" t="s">
        <v>410</v>
      </c>
      <c r="B1628"/>
      <c r="C1628" s="52"/>
      <c r="D1628"/>
      <c r="E1628" s="214"/>
      <c r="F1628" s="207"/>
      <c r="G1628" s="214"/>
      <c r="H1628" s="97"/>
      <c r="I1628" s="185"/>
      <c r="J1628" s="185"/>
    </row>
    <row r="1629" spans="2:11" ht="12.75">
      <c r="B1629" t="s">
        <v>1666</v>
      </c>
      <c r="C1629" s="52"/>
      <c r="D1629" t="s">
        <v>1667</v>
      </c>
      <c r="E1629" s="214">
        <v>3.99</v>
      </c>
      <c r="F1629" s="216">
        <v>0.35</v>
      </c>
      <c r="G1629" s="214">
        <v>2.59</v>
      </c>
      <c r="H1629" s="97">
        <v>1</v>
      </c>
      <c r="I1629" s="185">
        <f>C1629*E1629</f>
        <v>0</v>
      </c>
      <c r="J1629" s="185">
        <f>C1629*G1629</f>
        <v>0</v>
      </c>
      <c r="K1629" s="2"/>
    </row>
    <row r="1630" spans="1:10" s="67" customFormat="1" ht="12.75">
      <c r="A1630"/>
      <c r="B1630" t="s">
        <v>1668</v>
      </c>
      <c r="C1630" s="52"/>
      <c r="D1630" t="s">
        <v>1669</v>
      </c>
      <c r="E1630" s="214">
        <v>3.99</v>
      </c>
      <c r="F1630" s="216">
        <v>0.35</v>
      </c>
      <c r="G1630" s="214">
        <v>2.59</v>
      </c>
      <c r="H1630" s="97">
        <v>1</v>
      </c>
      <c r="I1630" s="185">
        <f>C1630*E1630</f>
        <v>0</v>
      </c>
      <c r="J1630" s="185">
        <f>C1630*G1630</f>
        <v>0</v>
      </c>
    </row>
    <row r="1631" spans="1:10" s="67" customFormat="1" ht="12.75">
      <c r="A1631" t="s">
        <v>1670</v>
      </c>
      <c r="B1631"/>
      <c r="C1631" s="52"/>
      <c r="D1631"/>
      <c r="E1631" s="214"/>
      <c r="F1631" s="207"/>
      <c r="G1631" s="214"/>
      <c r="H1631" s="97"/>
      <c r="I1631" s="185"/>
      <c r="J1631" s="185"/>
    </row>
    <row r="1632" spans="1:10" s="67" customFormat="1" ht="12.75">
      <c r="A1632"/>
      <c r="B1632" t="s">
        <v>1671</v>
      </c>
      <c r="C1632" s="52"/>
      <c r="D1632" t="s">
        <v>1672</v>
      </c>
      <c r="E1632" s="214">
        <v>17.99</v>
      </c>
      <c r="F1632" s="216">
        <v>0.35</v>
      </c>
      <c r="G1632" s="214">
        <v>11.69</v>
      </c>
      <c r="H1632" s="97">
        <v>3</v>
      </c>
      <c r="I1632" s="185">
        <f>C1632*E1632</f>
        <v>0</v>
      </c>
      <c r="J1632" s="185">
        <f>C1632*G1632</f>
        <v>0</v>
      </c>
    </row>
    <row r="1633" spans="1:10" ht="12.75">
      <c r="A1633" t="s">
        <v>249</v>
      </c>
      <c r="B1633"/>
      <c r="C1633" s="52"/>
      <c r="D1633"/>
      <c r="E1633" s="214"/>
      <c r="F1633" s="207"/>
      <c r="G1633" s="214"/>
      <c r="H1633" s="97"/>
      <c r="I1633" s="185"/>
      <c r="J1633" s="185"/>
    </row>
    <row r="1634" spans="1:10" ht="12.75">
      <c r="A1634"/>
      <c r="B1634" t="s">
        <v>1673</v>
      </c>
      <c r="C1634" s="52"/>
      <c r="D1634" t="s">
        <v>1674</v>
      </c>
      <c r="E1634" s="214">
        <v>19.99</v>
      </c>
      <c r="F1634" s="216">
        <v>0.35</v>
      </c>
      <c r="G1634" s="214">
        <v>12.99</v>
      </c>
      <c r="H1634" s="97">
        <v>3</v>
      </c>
      <c r="I1634" s="185">
        <f>C1634*E1634</f>
        <v>0</v>
      </c>
      <c r="J1634" s="185">
        <f>C1634*G1634</f>
        <v>0</v>
      </c>
    </row>
    <row r="1635" spans="1:10" s="65" customFormat="1" ht="12.75">
      <c r="A1635" t="s">
        <v>95</v>
      </c>
      <c r="B1635"/>
      <c r="C1635" s="52"/>
      <c r="D1635"/>
      <c r="E1635" s="214"/>
      <c r="F1635" s="207"/>
      <c r="G1635" s="214"/>
      <c r="H1635" s="97"/>
      <c r="I1635" s="185"/>
      <c r="J1635" s="185"/>
    </row>
    <row r="1636" spans="1:10" s="67" customFormat="1" ht="12.75">
      <c r="A1636"/>
      <c r="B1636" t="s">
        <v>1675</v>
      </c>
      <c r="C1636" s="52"/>
      <c r="D1636" t="s">
        <v>1676</v>
      </c>
      <c r="E1636" s="214">
        <v>3.99</v>
      </c>
      <c r="F1636" s="216">
        <v>0.35</v>
      </c>
      <c r="G1636" s="214">
        <v>2.59</v>
      </c>
      <c r="H1636" s="97">
        <v>1</v>
      </c>
      <c r="I1636" s="185">
        <f aca="true" t="shared" si="100" ref="I1636:I1646">C1636*E1636</f>
        <v>0</v>
      </c>
      <c r="J1636" s="185">
        <f aca="true" t="shared" si="101" ref="J1636:J1646">C1636*G1636</f>
        <v>0</v>
      </c>
    </row>
    <row r="1637" spans="1:10" s="65" customFormat="1" ht="12.75">
      <c r="A1637"/>
      <c r="B1637" t="s">
        <v>1677</v>
      </c>
      <c r="C1637" s="52"/>
      <c r="D1637" t="s">
        <v>1678</v>
      </c>
      <c r="E1637" s="214">
        <v>3.99</v>
      </c>
      <c r="F1637" s="216">
        <v>0.35</v>
      </c>
      <c r="G1637" s="214">
        <v>2.59</v>
      </c>
      <c r="H1637" s="97">
        <v>1</v>
      </c>
      <c r="I1637" s="185">
        <f t="shared" si="100"/>
        <v>0</v>
      </c>
      <c r="J1637" s="185">
        <f t="shared" si="101"/>
        <v>0</v>
      </c>
    </row>
    <row r="1638" spans="1:10" s="65" customFormat="1" ht="12.75">
      <c r="A1638"/>
      <c r="B1638" t="s">
        <v>1679</v>
      </c>
      <c r="C1638" s="52"/>
      <c r="D1638" t="s">
        <v>1680</v>
      </c>
      <c r="E1638" s="214">
        <v>19.99</v>
      </c>
      <c r="F1638" s="216">
        <v>0.35</v>
      </c>
      <c r="G1638" s="214">
        <v>12.99</v>
      </c>
      <c r="H1638" s="97">
        <v>3</v>
      </c>
      <c r="I1638" s="185">
        <f t="shared" si="100"/>
        <v>0</v>
      </c>
      <c r="J1638" s="185">
        <f t="shared" si="101"/>
        <v>0</v>
      </c>
    </row>
    <row r="1639" spans="1:10" s="65" customFormat="1" ht="12.75">
      <c r="A1639"/>
      <c r="B1639" t="s">
        <v>1681</v>
      </c>
      <c r="C1639" s="52"/>
      <c r="D1639" t="s">
        <v>1682</v>
      </c>
      <c r="E1639" s="214">
        <v>9.99</v>
      </c>
      <c r="F1639" s="216">
        <v>0.35</v>
      </c>
      <c r="G1639" s="214">
        <v>6.49</v>
      </c>
      <c r="H1639" s="97">
        <v>3</v>
      </c>
      <c r="I1639" s="185">
        <f t="shared" si="100"/>
        <v>0</v>
      </c>
      <c r="J1639" s="185">
        <f t="shared" si="101"/>
        <v>0</v>
      </c>
    </row>
    <row r="1640" spans="1:10" s="65" customFormat="1" ht="12.75">
      <c r="A1640"/>
      <c r="B1640" t="s">
        <v>1683</v>
      </c>
      <c r="C1640" s="52"/>
      <c r="D1640" t="s">
        <v>1684</v>
      </c>
      <c r="E1640" s="214">
        <v>14.99</v>
      </c>
      <c r="F1640" s="216">
        <v>0.35</v>
      </c>
      <c r="G1640" s="214">
        <v>9.74</v>
      </c>
      <c r="H1640" s="97">
        <v>3</v>
      </c>
      <c r="I1640" s="185">
        <f t="shared" si="100"/>
        <v>0</v>
      </c>
      <c r="J1640" s="185">
        <f t="shared" si="101"/>
        <v>0</v>
      </c>
    </row>
    <row r="1641" spans="1:10" ht="12.75">
      <c r="A1641"/>
      <c r="B1641" t="s">
        <v>1685</v>
      </c>
      <c r="C1641" s="52"/>
      <c r="D1641" t="s">
        <v>1686</v>
      </c>
      <c r="E1641" s="214">
        <v>12.99</v>
      </c>
      <c r="F1641" s="216">
        <v>0.35</v>
      </c>
      <c r="G1641" s="214">
        <v>8.44</v>
      </c>
      <c r="H1641" s="97">
        <v>3</v>
      </c>
      <c r="I1641" s="185">
        <f t="shared" si="100"/>
        <v>0</v>
      </c>
      <c r="J1641" s="185">
        <f t="shared" si="101"/>
        <v>0</v>
      </c>
    </row>
    <row r="1642" spans="1:10" ht="12.75">
      <c r="A1642"/>
      <c r="B1642" t="s">
        <v>1687</v>
      </c>
      <c r="C1642" s="52"/>
      <c r="D1642" t="s">
        <v>1688</v>
      </c>
      <c r="E1642" s="214">
        <v>19.99</v>
      </c>
      <c r="F1642" s="216">
        <v>0.35</v>
      </c>
      <c r="G1642" s="214">
        <v>12.99</v>
      </c>
      <c r="H1642" s="97">
        <v>3</v>
      </c>
      <c r="I1642" s="185">
        <f t="shared" si="100"/>
        <v>0</v>
      </c>
      <c r="J1642" s="185">
        <f t="shared" si="101"/>
        <v>0</v>
      </c>
    </row>
    <row r="1643" spans="1:10" s="65" customFormat="1" ht="12.75">
      <c r="A1643"/>
      <c r="B1643" t="s">
        <v>1689</v>
      </c>
      <c r="C1643" s="52"/>
      <c r="D1643" t="s">
        <v>1690</v>
      </c>
      <c r="E1643" s="214">
        <v>12.99</v>
      </c>
      <c r="F1643" s="216">
        <v>0.35</v>
      </c>
      <c r="G1643" s="214">
        <v>8.44</v>
      </c>
      <c r="H1643" s="97">
        <v>3</v>
      </c>
      <c r="I1643" s="185">
        <f t="shared" si="100"/>
        <v>0</v>
      </c>
      <c r="J1643" s="185">
        <f t="shared" si="101"/>
        <v>0</v>
      </c>
    </row>
    <row r="1644" spans="1:10" s="65" customFormat="1" ht="12.75">
      <c r="A1644"/>
      <c r="B1644" t="s">
        <v>1691</v>
      </c>
      <c r="C1644" s="52"/>
      <c r="D1644" t="s">
        <v>1692</v>
      </c>
      <c r="E1644" s="214">
        <v>19.95</v>
      </c>
      <c r="F1644" s="216">
        <v>0.35</v>
      </c>
      <c r="G1644" s="214">
        <v>12.97</v>
      </c>
      <c r="H1644" s="97">
        <v>3</v>
      </c>
      <c r="I1644" s="185">
        <f t="shared" si="100"/>
        <v>0</v>
      </c>
      <c r="J1644" s="185">
        <f t="shared" si="101"/>
        <v>0</v>
      </c>
    </row>
    <row r="1645" spans="1:10" s="65" customFormat="1" ht="12.75">
      <c r="A1645"/>
      <c r="B1645" t="s">
        <v>1693</v>
      </c>
      <c r="C1645" s="52"/>
      <c r="D1645" t="s">
        <v>1694</v>
      </c>
      <c r="E1645" s="214">
        <v>24.99</v>
      </c>
      <c r="F1645" s="216">
        <v>0.35</v>
      </c>
      <c r="G1645" s="214">
        <v>16.24</v>
      </c>
      <c r="H1645" s="97">
        <v>3</v>
      </c>
      <c r="I1645" s="185">
        <f t="shared" si="100"/>
        <v>0</v>
      </c>
      <c r="J1645" s="185">
        <f t="shared" si="101"/>
        <v>0</v>
      </c>
    </row>
    <row r="1646" spans="1:10" s="65" customFormat="1" ht="12.75">
      <c r="A1646"/>
      <c r="B1646" t="s">
        <v>1695</v>
      </c>
      <c r="C1646" s="52"/>
      <c r="D1646" t="s">
        <v>1696</v>
      </c>
      <c r="E1646" s="214">
        <v>24.99</v>
      </c>
      <c r="F1646" s="216">
        <v>0.35</v>
      </c>
      <c r="G1646" s="214">
        <v>16.24</v>
      </c>
      <c r="H1646" s="97">
        <v>3</v>
      </c>
      <c r="I1646" s="185">
        <f t="shared" si="100"/>
        <v>0</v>
      </c>
      <c r="J1646" s="185">
        <f t="shared" si="101"/>
        <v>0</v>
      </c>
    </row>
    <row r="1647" spans="1:10" s="65" customFormat="1" ht="12.75">
      <c r="A1647" t="s">
        <v>411</v>
      </c>
      <c r="B1647"/>
      <c r="C1647" s="52"/>
      <c r="D1647"/>
      <c r="E1647" s="214"/>
      <c r="F1647" s="207"/>
      <c r="G1647" s="214"/>
      <c r="H1647" s="97"/>
      <c r="I1647" s="185"/>
      <c r="J1647" s="185"/>
    </row>
    <row r="1648" spans="1:10" s="65" customFormat="1" ht="12.75">
      <c r="A1648"/>
      <c r="B1648" t="s">
        <v>1697</v>
      </c>
      <c r="C1648" s="52"/>
      <c r="D1648" t="s">
        <v>1698</v>
      </c>
      <c r="E1648" s="214">
        <v>29.95</v>
      </c>
      <c r="F1648" s="216">
        <v>0.3</v>
      </c>
      <c r="G1648" s="214">
        <v>20.97</v>
      </c>
      <c r="H1648" s="97">
        <v>3</v>
      </c>
      <c r="I1648" s="185">
        <f aca="true" t="shared" si="102" ref="I1648:I1654">C1648*E1648</f>
        <v>0</v>
      </c>
      <c r="J1648" s="185">
        <f aca="true" t="shared" si="103" ref="J1648:J1654">C1648*G1648</f>
        <v>0</v>
      </c>
    </row>
    <row r="1649" spans="1:10" s="65" customFormat="1" ht="12.75">
      <c r="A1649"/>
      <c r="B1649" t="s">
        <v>1699</v>
      </c>
      <c r="C1649" s="52"/>
      <c r="D1649" t="s">
        <v>1700</v>
      </c>
      <c r="E1649" s="214">
        <v>27.95</v>
      </c>
      <c r="F1649" s="216">
        <v>0.3</v>
      </c>
      <c r="G1649" s="214">
        <v>19.57</v>
      </c>
      <c r="H1649" s="97">
        <v>3</v>
      </c>
      <c r="I1649" s="185">
        <f t="shared" si="102"/>
        <v>0</v>
      </c>
      <c r="J1649" s="185">
        <f t="shared" si="103"/>
        <v>0</v>
      </c>
    </row>
    <row r="1650" spans="1:10" s="67" customFormat="1" ht="12.75">
      <c r="A1650"/>
      <c r="B1650" t="s">
        <v>1701</v>
      </c>
      <c r="C1650" s="52"/>
      <c r="D1650" t="s">
        <v>1702</v>
      </c>
      <c r="E1650" s="214">
        <v>14.95</v>
      </c>
      <c r="F1650" s="216">
        <v>0.3</v>
      </c>
      <c r="G1650" s="214">
        <v>10.47</v>
      </c>
      <c r="H1650" s="97">
        <v>3</v>
      </c>
      <c r="I1650" s="185">
        <f t="shared" si="102"/>
        <v>0</v>
      </c>
      <c r="J1650" s="185">
        <f t="shared" si="103"/>
        <v>0</v>
      </c>
    </row>
    <row r="1651" spans="1:10" s="101" customFormat="1" ht="12.75">
      <c r="A1651"/>
      <c r="B1651" t="s">
        <v>1703</v>
      </c>
      <c r="C1651" s="52"/>
      <c r="D1651" t="s">
        <v>1704</v>
      </c>
      <c r="E1651" s="214">
        <v>14.95</v>
      </c>
      <c r="F1651" s="216">
        <v>0.3</v>
      </c>
      <c r="G1651" s="214">
        <v>10.47</v>
      </c>
      <c r="H1651" s="97">
        <v>3</v>
      </c>
      <c r="I1651" s="185">
        <f t="shared" si="102"/>
        <v>0</v>
      </c>
      <c r="J1651" s="185">
        <f t="shared" si="103"/>
        <v>0</v>
      </c>
    </row>
    <row r="1652" spans="1:10" s="67" customFormat="1" ht="12.75">
      <c r="A1652"/>
      <c r="B1652" t="s">
        <v>1705</v>
      </c>
      <c r="C1652" s="52"/>
      <c r="D1652" t="s">
        <v>1706</v>
      </c>
      <c r="E1652" s="214">
        <v>15</v>
      </c>
      <c r="F1652" s="216">
        <v>0.3</v>
      </c>
      <c r="G1652" s="214">
        <v>10.5</v>
      </c>
      <c r="H1652" s="97">
        <v>3</v>
      </c>
      <c r="I1652" s="185">
        <f t="shared" si="102"/>
        <v>0</v>
      </c>
      <c r="J1652" s="185">
        <f t="shared" si="103"/>
        <v>0</v>
      </c>
    </row>
    <row r="1653" spans="1:10" s="67" customFormat="1" ht="12.75">
      <c r="A1653" s="65"/>
      <c r="B1653" s="65" t="s">
        <v>1707</v>
      </c>
      <c r="C1653" s="88"/>
      <c r="D1653" s="65" t="s">
        <v>1708</v>
      </c>
      <c r="E1653" s="190">
        <v>3.5</v>
      </c>
      <c r="F1653" s="218">
        <v>0.45</v>
      </c>
      <c r="G1653" s="190">
        <v>1.92</v>
      </c>
      <c r="H1653" s="96">
        <v>1</v>
      </c>
      <c r="I1653" s="190">
        <f t="shared" si="102"/>
        <v>0</v>
      </c>
      <c r="J1653" s="190">
        <f t="shared" si="103"/>
        <v>0</v>
      </c>
    </row>
    <row r="1654" spans="1:10" s="67" customFormat="1" ht="12.75">
      <c r="A1654"/>
      <c r="B1654" t="s">
        <v>1709</v>
      </c>
      <c r="C1654" s="52"/>
      <c r="D1654" t="s">
        <v>1710</v>
      </c>
      <c r="E1654" s="214">
        <v>9.99</v>
      </c>
      <c r="F1654" s="216">
        <v>0.3</v>
      </c>
      <c r="G1654" s="214">
        <v>6.99</v>
      </c>
      <c r="H1654" s="97">
        <v>1</v>
      </c>
      <c r="I1654" s="185">
        <f t="shared" si="102"/>
        <v>0</v>
      </c>
      <c r="J1654" s="185">
        <f t="shared" si="103"/>
        <v>0</v>
      </c>
    </row>
    <row r="1655" spans="1:10" s="67" customFormat="1" ht="12.75">
      <c r="A1655" t="s">
        <v>308</v>
      </c>
      <c r="B1655"/>
      <c r="C1655" s="52"/>
      <c r="D1655"/>
      <c r="E1655" s="214"/>
      <c r="F1655" s="207"/>
      <c r="G1655" s="214"/>
      <c r="H1655" s="97"/>
      <c r="I1655" s="185"/>
      <c r="J1655" s="185"/>
    </row>
    <row r="1656" spans="1:10" ht="12.75">
      <c r="A1656"/>
      <c r="B1656" t="s">
        <v>1711</v>
      </c>
      <c r="C1656" s="52"/>
      <c r="D1656" t="s">
        <v>1712</v>
      </c>
      <c r="E1656" s="214">
        <v>12.99</v>
      </c>
      <c r="F1656" s="216">
        <v>0.3</v>
      </c>
      <c r="G1656" s="214">
        <v>9.09</v>
      </c>
      <c r="H1656" s="97">
        <v>3</v>
      </c>
      <c r="I1656" s="185">
        <f aca="true" t="shared" si="104" ref="I1656:I1664">C1656*E1656</f>
        <v>0</v>
      </c>
      <c r="J1656" s="185">
        <f aca="true" t="shared" si="105" ref="J1656:J1664">C1656*G1656</f>
        <v>0</v>
      </c>
    </row>
    <row r="1657" spans="1:10" s="67" customFormat="1" ht="12.75">
      <c r="A1657"/>
      <c r="B1657" t="s">
        <v>1713</v>
      </c>
      <c r="C1657" s="52"/>
      <c r="D1657" t="s">
        <v>1714</v>
      </c>
      <c r="E1657" s="214">
        <v>12.99</v>
      </c>
      <c r="F1657" s="216">
        <v>0.3</v>
      </c>
      <c r="G1657" s="214">
        <v>9.09</v>
      </c>
      <c r="H1657" s="97">
        <v>4</v>
      </c>
      <c r="I1657" s="185">
        <f t="shared" si="104"/>
        <v>0</v>
      </c>
      <c r="J1657" s="185">
        <f t="shared" si="105"/>
        <v>0</v>
      </c>
    </row>
    <row r="1658" spans="1:10" s="67" customFormat="1" ht="12.75">
      <c r="A1658"/>
      <c r="B1658" t="s">
        <v>1715</v>
      </c>
      <c r="C1658" s="52"/>
      <c r="D1658" t="s">
        <v>1716</v>
      </c>
      <c r="E1658" s="214">
        <v>5.25</v>
      </c>
      <c r="F1658" s="216">
        <v>0.25</v>
      </c>
      <c r="G1658" s="214">
        <v>3.94</v>
      </c>
      <c r="H1658" s="97">
        <v>1</v>
      </c>
      <c r="I1658" s="185">
        <f t="shared" si="104"/>
        <v>0</v>
      </c>
      <c r="J1658" s="185">
        <f t="shared" si="105"/>
        <v>0</v>
      </c>
    </row>
    <row r="1659" spans="1:10" ht="12.75">
      <c r="A1659"/>
      <c r="B1659" t="s">
        <v>1717</v>
      </c>
      <c r="C1659" s="52"/>
      <c r="D1659" t="s">
        <v>1718</v>
      </c>
      <c r="E1659" s="214">
        <v>5.25</v>
      </c>
      <c r="F1659" s="216">
        <v>0.25</v>
      </c>
      <c r="G1659" s="214">
        <v>3.94</v>
      </c>
      <c r="H1659" s="97">
        <v>1</v>
      </c>
      <c r="I1659" s="185">
        <f t="shared" si="104"/>
        <v>0</v>
      </c>
      <c r="J1659" s="185">
        <f t="shared" si="105"/>
        <v>0</v>
      </c>
    </row>
    <row r="1660" spans="1:10" ht="12.75">
      <c r="A1660"/>
      <c r="B1660" t="s">
        <v>1719</v>
      </c>
      <c r="C1660" s="52"/>
      <c r="D1660" t="s">
        <v>1720</v>
      </c>
      <c r="E1660" s="214">
        <v>5.25</v>
      </c>
      <c r="F1660" s="216">
        <v>0.25</v>
      </c>
      <c r="G1660" s="214">
        <v>3.94</v>
      </c>
      <c r="H1660" s="97">
        <v>1</v>
      </c>
      <c r="I1660" s="185">
        <f t="shared" si="104"/>
        <v>0</v>
      </c>
      <c r="J1660" s="185">
        <f t="shared" si="105"/>
        <v>0</v>
      </c>
    </row>
    <row r="1661" spans="1:10" s="67" customFormat="1" ht="12.75">
      <c r="A1661"/>
      <c r="B1661" t="s">
        <v>1721</v>
      </c>
      <c r="C1661" s="52"/>
      <c r="D1661" t="s">
        <v>1722</v>
      </c>
      <c r="E1661" s="214">
        <v>5.25</v>
      </c>
      <c r="F1661" s="216">
        <v>0.25</v>
      </c>
      <c r="G1661" s="214">
        <v>3.94</v>
      </c>
      <c r="H1661" s="97">
        <v>1</v>
      </c>
      <c r="I1661" s="185">
        <f t="shared" si="104"/>
        <v>0</v>
      </c>
      <c r="J1661" s="185">
        <f t="shared" si="105"/>
        <v>0</v>
      </c>
    </row>
    <row r="1662" spans="1:10" s="67" customFormat="1" ht="12.75">
      <c r="A1662"/>
      <c r="B1662" t="s">
        <v>1723</v>
      </c>
      <c r="C1662" s="52"/>
      <c r="D1662" t="s">
        <v>1724</v>
      </c>
      <c r="E1662" s="214">
        <v>5.25</v>
      </c>
      <c r="F1662" s="216">
        <v>0.25</v>
      </c>
      <c r="G1662" s="214">
        <v>3.94</v>
      </c>
      <c r="H1662" s="97">
        <v>1</v>
      </c>
      <c r="I1662" s="185">
        <f t="shared" si="104"/>
        <v>0</v>
      </c>
      <c r="J1662" s="185">
        <f t="shared" si="105"/>
        <v>0</v>
      </c>
    </row>
    <row r="1663" spans="1:10" s="67" customFormat="1" ht="12.75">
      <c r="A1663"/>
      <c r="B1663" t="s">
        <v>1725</v>
      </c>
      <c r="C1663" s="52"/>
      <c r="D1663" t="s">
        <v>1726</v>
      </c>
      <c r="E1663" s="214">
        <v>12.25</v>
      </c>
      <c r="F1663" s="216">
        <v>0.25</v>
      </c>
      <c r="G1663" s="214">
        <v>9.19</v>
      </c>
      <c r="H1663" s="97">
        <v>2</v>
      </c>
      <c r="I1663" s="185">
        <f t="shared" si="104"/>
        <v>0</v>
      </c>
      <c r="J1663" s="185">
        <f t="shared" si="105"/>
        <v>0</v>
      </c>
    </row>
    <row r="1664" spans="1:10" s="101" customFormat="1" ht="12.75">
      <c r="A1664"/>
      <c r="B1664" t="s">
        <v>1727</v>
      </c>
      <c r="C1664" s="52"/>
      <c r="D1664" t="s">
        <v>1728</v>
      </c>
      <c r="E1664" s="214">
        <v>34.99</v>
      </c>
      <c r="F1664" s="216">
        <v>0.25</v>
      </c>
      <c r="G1664" s="214">
        <v>26.24</v>
      </c>
      <c r="H1664" s="97">
        <v>3</v>
      </c>
      <c r="I1664" s="185">
        <f t="shared" si="104"/>
        <v>0</v>
      </c>
      <c r="J1664" s="185">
        <f t="shared" si="105"/>
        <v>0</v>
      </c>
    </row>
    <row r="1665" spans="1:10" s="65" customFormat="1" ht="12.75">
      <c r="A1665" t="s">
        <v>285</v>
      </c>
      <c r="B1665"/>
      <c r="C1665" s="52"/>
      <c r="D1665"/>
      <c r="E1665" s="214"/>
      <c r="F1665" s="207"/>
      <c r="G1665" s="214"/>
      <c r="H1665" s="97"/>
      <c r="I1665" s="185"/>
      <c r="J1665" s="185"/>
    </row>
    <row r="1666" spans="2:10" s="65" customFormat="1" ht="12.75">
      <c r="B1666" s="65" t="s">
        <v>1729</v>
      </c>
      <c r="C1666" s="88"/>
      <c r="D1666" s="65" t="s">
        <v>1730</v>
      </c>
      <c r="E1666" s="190">
        <v>11</v>
      </c>
      <c r="F1666" s="218">
        <v>0.4</v>
      </c>
      <c r="G1666" s="190">
        <v>6.6</v>
      </c>
      <c r="H1666" s="96">
        <v>3</v>
      </c>
      <c r="I1666" s="190">
        <f aca="true" t="shared" si="106" ref="I1666:I1671">C1666*E1666</f>
        <v>0</v>
      </c>
      <c r="J1666" s="190">
        <f aca="true" t="shared" si="107" ref="J1666:J1671">C1666*G1666</f>
        <v>0</v>
      </c>
    </row>
    <row r="1667" spans="2:10" s="65" customFormat="1" ht="12.75">
      <c r="B1667" s="65" t="s">
        <v>1731</v>
      </c>
      <c r="C1667" s="88"/>
      <c r="D1667" s="65" t="s">
        <v>1732</v>
      </c>
      <c r="E1667" s="190">
        <v>11</v>
      </c>
      <c r="F1667" s="218">
        <v>0.4</v>
      </c>
      <c r="G1667" s="190">
        <v>6.6</v>
      </c>
      <c r="H1667" s="96">
        <v>3</v>
      </c>
      <c r="I1667" s="190">
        <f t="shared" si="106"/>
        <v>0</v>
      </c>
      <c r="J1667" s="190">
        <f t="shared" si="107"/>
        <v>0</v>
      </c>
    </row>
    <row r="1668" spans="1:10" s="67" customFormat="1" ht="12.75">
      <c r="A1668"/>
      <c r="B1668" t="s">
        <v>1733</v>
      </c>
      <c r="C1668" s="52"/>
      <c r="D1668" t="s">
        <v>1734</v>
      </c>
      <c r="E1668" s="214">
        <v>19.99</v>
      </c>
      <c r="F1668" s="216">
        <v>0.3</v>
      </c>
      <c r="G1668" s="214">
        <v>13.99</v>
      </c>
      <c r="H1668" s="97">
        <v>3</v>
      </c>
      <c r="I1668" s="185">
        <f t="shared" si="106"/>
        <v>0</v>
      </c>
      <c r="J1668" s="185">
        <f t="shared" si="107"/>
        <v>0</v>
      </c>
    </row>
    <row r="1669" spans="1:10" s="67" customFormat="1" ht="12.75">
      <c r="A1669"/>
      <c r="B1669" t="s">
        <v>1735</v>
      </c>
      <c r="C1669" s="52"/>
      <c r="D1669" t="s">
        <v>1736</v>
      </c>
      <c r="E1669" s="214">
        <v>2.99</v>
      </c>
      <c r="F1669" s="216">
        <v>0.3</v>
      </c>
      <c r="G1669" s="214">
        <v>2.09</v>
      </c>
      <c r="H1669" s="97">
        <v>1</v>
      </c>
      <c r="I1669" s="185">
        <f t="shared" si="106"/>
        <v>0</v>
      </c>
      <c r="J1669" s="185">
        <f t="shared" si="107"/>
        <v>0</v>
      </c>
    </row>
    <row r="1670" spans="1:10" s="67" customFormat="1" ht="12.75">
      <c r="A1670"/>
      <c r="B1670" t="s">
        <v>1737</v>
      </c>
      <c r="C1670" s="52"/>
      <c r="D1670" t="s">
        <v>1738</v>
      </c>
      <c r="E1670" s="214">
        <v>30</v>
      </c>
      <c r="F1670" s="216">
        <v>0.25</v>
      </c>
      <c r="G1670" s="214">
        <v>22.5</v>
      </c>
      <c r="H1670" s="97">
        <v>2</v>
      </c>
      <c r="I1670" s="185">
        <f t="shared" si="106"/>
        <v>0</v>
      </c>
      <c r="J1670" s="185">
        <f t="shared" si="107"/>
        <v>0</v>
      </c>
    </row>
    <row r="1671" spans="1:10" s="67" customFormat="1" ht="12.75">
      <c r="A1671"/>
      <c r="B1671" t="s">
        <v>1739</v>
      </c>
      <c r="C1671" s="52"/>
      <c r="D1671" t="s">
        <v>1740</v>
      </c>
      <c r="E1671" s="214">
        <v>3.99</v>
      </c>
      <c r="F1671" s="216">
        <v>0.3</v>
      </c>
      <c r="G1671" s="214">
        <v>2.79</v>
      </c>
      <c r="H1671" s="97">
        <v>1</v>
      </c>
      <c r="I1671" s="185">
        <f t="shared" si="106"/>
        <v>0</v>
      </c>
      <c r="J1671" s="185">
        <f t="shared" si="107"/>
        <v>0</v>
      </c>
    </row>
    <row r="1672" spans="1:10" s="67" customFormat="1" ht="12.75">
      <c r="A1672" t="s">
        <v>96</v>
      </c>
      <c r="B1672"/>
      <c r="C1672" s="52"/>
      <c r="D1672"/>
      <c r="E1672" s="214"/>
      <c r="F1672" s="207"/>
      <c r="G1672" s="214"/>
      <c r="H1672" s="97"/>
      <c r="I1672" s="185"/>
      <c r="J1672" s="185"/>
    </row>
    <row r="1673" spans="1:10" s="67" customFormat="1" ht="12.75">
      <c r="A1673"/>
      <c r="B1673" t="s">
        <v>1741</v>
      </c>
      <c r="C1673" s="52"/>
      <c r="D1673" t="s">
        <v>1742</v>
      </c>
      <c r="E1673" s="214">
        <v>12.99</v>
      </c>
      <c r="F1673" s="216">
        <v>0.3</v>
      </c>
      <c r="G1673" s="214">
        <v>9.09</v>
      </c>
      <c r="H1673" s="97">
        <v>3</v>
      </c>
      <c r="I1673" s="185">
        <f aca="true" t="shared" si="108" ref="I1673:I1678">C1673*E1673</f>
        <v>0</v>
      </c>
      <c r="J1673" s="185">
        <f aca="true" t="shared" si="109" ref="J1673:J1678">C1673*G1673</f>
        <v>0</v>
      </c>
    </row>
    <row r="1674" spans="1:10" ht="12.75">
      <c r="A1674"/>
      <c r="B1674" t="s">
        <v>1743</v>
      </c>
      <c r="C1674" s="52"/>
      <c r="D1674" t="s">
        <v>1744</v>
      </c>
      <c r="E1674" s="214">
        <v>3.99</v>
      </c>
      <c r="F1674" s="216">
        <v>0.3</v>
      </c>
      <c r="G1674" s="214">
        <v>2.79</v>
      </c>
      <c r="H1674" s="97">
        <v>1</v>
      </c>
      <c r="I1674" s="185">
        <f t="shared" si="108"/>
        <v>0</v>
      </c>
      <c r="J1674" s="185">
        <f t="shared" si="109"/>
        <v>0</v>
      </c>
    </row>
    <row r="1675" spans="1:10" s="65" customFormat="1" ht="12.75">
      <c r="A1675"/>
      <c r="B1675" t="s">
        <v>1745</v>
      </c>
      <c r="C1675" s="52"/>
      <c r="D1675" t="s">
        <v>1746</v>
      </c>
      <c r="E1675" s="214">
        <v>19.95</v>
      </c>
      <c r="F1675" s="216">
        <v>0.3</v>
      </c>
      <c r="G1675" s="214">
        <v>13.97</v>
      </c>
      <c r="H1675" s="97">
        <v>3</v>
      </c>
      <c r="I1675" s="185">
        <f t="shared" si="108"/>
        <v>0</v>
      </c>
      <c r="J1675" s="185">
        <f t="shared" si="109"/>
        <v>0</v>
      </c>
    </row>
    <row r="1676" spans="1:10" s="65" customFormat="1" ht="12.75">
      <c r="A1676"/>
      <c r="B1676" t="s">
        <v>1747</v>
      </c>
      <c r="C1676" s="52"/>
      <c r="D1676" t="s">
        <v>1748</v>
      </c>
      <c r="E1676" s="214">
        <v>24.95</v>
      </c>
      <c r="F1676" s="216">
        <v>0.25</v>
      </c>
      <c r="G1676" s="214">
        <v>18.71</v>
      </c>
      <c r="H1676" s="97">
        <v>3</v>
      </c>
      <c r="I1676" s="185">
        <f t="shared" si="108"/>
        <v>0</v>
      </c>
      <c r="J1676" s="185">
        <f t="shared" si="109"/>
        <v>0</v>
      </c>
    </row>
    <row r="1677" spans="1:10" s="67" customFormat="1" ht="12.75">
      <c r="A1677" s="65"/>
      <c r="B1677" s="65" t="s">
        <v>1749</v>
      </c>
      <c r="C1677" s="88"/>
      <c r="D1677" s="65" t="s">
        <v>1750</v>
      </c>
      <c r="E1677" s="190">
        <v>12.99</v>
      </c>
      <c r="F1677" s="218">
        <v>0.45</v>
      </c>
      <c r="G1677" s="190">
        <v>7.14</v>
      </c>
      <c r="H1677" s="96">
        <v>3</v>
      </c>
      <c r="I1677" s="190">
        <f t="shared" si="108"/>
        <v>0</v>
      </c>
      <c r="J1677" s="190">
        <f t="shared" si="109"/>
        <v>0</v>
      </c>
    </row>
    <row r="1678" spans="1:10" s="67" customFormat="1" ht="12.75">
      <c r="A1678"/>
      <c r="B1678" t="s">
        <v>1751</v>
      </c>
      <c r="C1678" s="52"/>
      <c r="D1678" t="s">
        <v>1752</v>
      </c>
      <c r="E1678" s="214">
        <v>11.99</v>
      </c>
      <c r="F1678" s="216">
        <v>0.3</v>
      </c>
      <c r="G1678" s="214">
        <v>8.39</v>
      </c>
      <c r="H1678" s="97">
        <v>3</v>
      </c>
      <c r="I1678" s="185">
        <f t="shared" si="108"/>
        <v>0</v>
      </c>
      <c r="J1678" s="185">
        <f t="shared" si="109"/>
        <v>0</v>
      </c>
    </row>
    <row r="1679" spans="1:10" ht="12.75">
      <c r="A1679" t="s">
        <v>412</v>
      </c>
      <c r="B1679"/>
      <c r="C1679" s="52"/>
      <c r="D1679"/>
      <c r="E1679" s="214"/>
      <c r="F1679" s="207"/>
      <c r="G1679" s="214"/>
      <c r="H1679" s="97"/>
      <c r="I1679" s="185"/>
      <c r="J1679" s="185"/>
    </row>
    <row r="1680" spans="1:10" s="67" customFormat="1" ht="12.75">
      <c r="A1680"/>
      <c r="B1680" t="s">
        <v>1753</v>
      </c>
      <c r="C1680" s="52"/>
      <c r="D1680" t="s">
        <v>1754</v>
      </c>
      <c r="E1680" s="214">
        <v>15.99</v>
      </c>
      <c r="F1680" s="216">
        <v>0.3</v>
      </c>
      <c r="G1680" s="214">
        <v>11.19</v>
      </c>
      <c r="H1680" s="97">
        <v>3</v>
      </c>
      <c r="I1680" s="185">
        <f aca="true" t="shared" si="110" ref="I1680:I1686">C1680*E1680</f>
        <v>0</v>
      </c>
      <c r="J1680" s="185">
        <f aca="true" t="shared" si="111" ref="J1680:J1686">C1680*G1680</f>
        <v>0</v>
      </c>
    </row>
    <row r="1681" spans="1:10" s="67" customFormat="1" ht="12.75">
      <c r="A1681"/>
      <c r="B1681" t="s">
        <v>1755</v>
      </c>
      <c r="C1681" s="52"/>
      <c r="D1681" t="s">
        <v>1756</v>
      </c>
      <c r="E1681" s="214">
        <v>15.99</v>
      </c>
      <c r="F1681" s="216">
        <v>0.3</v>
      </c>
      <c r="G1681" s="214">
        <v>11.19</v>
      </c>
      <c r="H1681" s="97">
        <v>3</v>
      </c>
      <c r="I1681" s="185">
        <f t="shared" si="110"/>
        <v>0</v>
      </c>
      <c r="J1681" s="185">
        <f t="shared" si="111"/>
        <v>0</v>
      </c>
    </row>
    <row r="1682" spans="1:10" s="67" customFormat="1" ht="12.75">
      <c r="A1682"/>
      <c r="B1682" t="s">
        <v>1757</v>
      </c>
      <c r="C1682" s="52"/>
      <c r="D1682" t="s">
        <v>1758</v>
      </c>
      <c r="E1682" s="214">
        <v>14.95</v>
      </c>
      <c r="F1682" s="216">
        <v>0.25</v>
      </c>
      <c r="G1682" s="214">
        <v>11.21</v>
      </c>
      <c r="H1682" s="97">
        <v>3</v>
      </c>
      <c r="I1682" s="185">
        <f t="shared" si="110"/>
        <v>0</v>
      </c>
      <c r="J1682" s="185">
        <f t="shared" si="111"/>
        <v>0</v>
      </c>
    </row>
    <row r="1683" spans="1:10" s="67" customFormat="1" ht="12.75">
      <c r="A1683" s="65"/>
      <c r="B1683" s="65" t="s">
        <v>1759</v>
      </c>
      <c r="C1683" s="88"/>
      <c r="D1683" s="65" t="s">
        <v>1760</v>
      </c>
      <c r="E1683" s="190">
        <v>12.99</v>
      </c>
      <c r="F1683" s="218">
        <v>0.45</v>
      </c>
      <c r="G1683" s="190">
        <v>7.14</v>
      </c>
      <c r="H1683" s="96">
        <v>3</v>
      </c>
      <c r="I1683" s="190">
        <f t="shared" si="110"/>
        <v>0</v>
      </c>
      <c r="J1683" s="190">
        <f t="shared" si="111"/>
        <v>0</v>
      </c>
    </row>
    <row r="1684" spans="1:10" s="67" customFormat="1" ht="12.75">
      <c r="A1684" s="65"/>
      <c r="B1684" s="65" t="s">
        <v>1761</v>
      </c>
      <c r="C1684" s="88"/>
      <c r="D1684" s="65" t="s">
        <v>1762</v>
      </c>
      <c r="E1684" s="190">
        <v>12.99</v>
      </c>
      <c r="F1684" s="218">
        <v>0.45</v>
      </c>
      <c r="G1684" s="190">
        <v>7.14</v>
      </c>
      <c r="H1684" s="96">
        <v>3</v>
      </c>
      <c r="I1684" s="190">
        <f t="shared" si="110"/>
        <v>0</v>
      </c>
      <c r="J1684" s="190">
        <f t="shared" si="111"/>
        <v>0</v>
      </c>
    </row>
    <row r="1685" spans="1:10" s="67" customFormat="1" ht="12.75">
      <c r="A1685"/>
      <c r="B1685" t="s">
        <v>1763</v>
      </c>
      <c r="C1685" s="52"/>
      <c r="D1685" t="s">
        <v>1764</v>
      </c>
      <c r="E1685" s="214">
        <v>24.95</v>
      </c>
      <c r="F1685" s="216">
        <v>0.3</v>
      </c>
      <c r="G1685" s="214">
        <v>17.47</v>
      </c>
      <c r="H1685" s="97">
        <v>3</v>
      </c>
      <c r="I1685" s="185">
        <f t="shared" si="110"/>
        <v>0</v>
      </c>
      <c r="J1685" s="185">
        <f t="shared" si="111"/>
        <v>0</v>
      </c>
    </row>
    <row r="1686" spans="1:10" s="67" customFormat="1" ht="12.75">
      <c r="A1686"/>
      <c r="B1686" t="s">
        <v>1765</v>
      </c>
      <c r="C1686" s="52"/>
      <c r="D1686" t="s">
        <v>1766</v>
      </c>
      <c r="E1686" s="214">
        <v>19.95</v>
      </c>
      <c r="F1686" s="216">
        <v>0.3</v>
      </c>
      <c r="G1686" s="214">
        <v>13.97</v>
      </c>
      <c r="H1686" s="97">
        <v>3</v>
      </c>
      <c r="I1686" s="185">
        <f t="shared" si="110"/>
        <v>0</v>
      </c>
      <c r="J1686" s="185">
        <f t="shared" si="111"/>
        <v>0</v>
      </c>
    </row>
    <row r="1687" spans="1:10" s="67" customFormat="1" ht="12.75">
      <c r="A1687" t="s">
        <v>1767</v>
      </c>
      <c r="B1687"/>
      <c r="C1687" s="52"/>
      <c r="D1687"/>
      <c r="E1687" s="214"/>
      <c r="F1687" s="207"/>
      <c r="G1687" s="214"/>
      <c r="H1687" s="97"/>
      <c r="I1687" s="185"/>
      <c r="J1687" s="185"/>
    </row>
    <row r="1688" spans="1:10" s="67" customFormat="1" ht="12.75">
      <c r="A1688"/>
      <c r="B1688" t="s">
        <v>1768</v>
      </c>
      <c r="C1688" s="52"/>
      <c r="D1688" t="s">
        <v>1769</v>
      </c>
      <c r="E1688" s="214">
        <v>12.99</v>
      </c>
      <c r="F1688" s="216">
        <v>0.35</v>
      </c>
      <c r="G1688" s="214">
        <v>8.44</v>
      </c>
      <c r="H1688" s="97">
        <v>3</v>
      </c>
      <c r="I1688" s="185">
        <f>C1688*E1688</f>
        <v>0</v>
      </c>
      <c r="J1688" s="185">
        <f>C1688*G1688</f>
        <v>0</v>
      </c>
    </row>
    <row r="1689" spans="1:10" s="67" customFormat="1" ht="12.75">
      <c r="A1689"/>
      <c r="B1689" t="s">
        <v>1770</v>
      </c>
      <c r="C1689" s="52"/>
      <c r="D1689" t="s">
        <v>1771</v>
      </c>
      <c r="E1689" s="214">
        <v>12.99</v>
      </c>
      <c r="F1689" s="216">
        <v>0.35</v>
      </c>
      <c r="G1689" s="214">
        <v>8.44</v>
      </c>
      <c r="H1689" s="97">
        <v>3</v>
      </c>
      <c r="I1689" s="185">
        <f>C1689*E1689</f>
        <v>0</v>
      </c>
      <c r="J1689" s="185">
        <f>C1689*G1689</f>
        <v>0</v>
      </c>
    </row>
    <row r="1690" spans="1:10" s="67" customFormat="1" ht="12.75">
      <c r="A1690" t="s">
        <v>413</v>
      </c>
      <c r="B1690"/>
      <c r="C1690" s="52"/>
      <c r="D1690"/>
      <c r="E1690" s="214"/>
      <c r="F1690" s="207"/>
      <c r="G1690" s="214"/>
      <c r="H1690" s="97"/>
      <c r="I1690" s="185"/>
      <c r="J1690" s="185"/>
    </row>
    <row r="1691" spans="1:10" s="67" customFormat="1" ht="12.75">
      <c r="A1691" s="65"/>
      <c r="B1691" s="65" t="s">
        <v>1772</v>
      </c>
      <c r="C1691" s="88"/>
      <c r="D1691" s="65" t="s">
        <v>1773</v>
      </c>
      <c r="E1691" s="190">
        <v>6.99</v>
      </c>
      <c r="F1691" s="218">
        <v>0.45</v>
      </c>
      <c r="G1691" s="190">
        <v>3.84</v>
      </c>
      <c r="H1691" s="96">
        <v>1</v>
      </c>
      <c r="I1691" s="190">
        <f aca="true" t="shared" si="112" ref="I1691:I1702">C1691*E1691</f>
        <v>0</v>
      </c>
      <c r="J1691" s="190">
        <f aca="true" t="shared" si="113" ref="J1691:J1702">C1691*G1691</f>
        <v>0</v>
      </c>
    </row>
    <row r="1692" spans="1:10" s="67" customFormat="1" ht="12.75">
      <c r="A1692" s="65"/>
      <c r="B1692" s="65" t="s">
        <v>1774</v>
      </c>
      <c r="C1692" s="88"/>
      <c r="D1692" s="65" t="s">
        <v>1775</v>
      </c>
      <c r="E1692" s="190">
        <v>14.95</v>
      </c>
      <c r="F1692" s="218">
        <v>0.45</v>
      </c>
      <c r="G1692" s="190">
        <v>8.22</v>
      </c>
      <c r="H1692" s="96">
        <v>3</v>
      </c>
      <c r="I1692" s="190">
        <f t="shared" si="112"/>
        <v>0</v>
      </c>
      <c r="J1692" s="190">
        <f t="shared" si="113"/>
        <v>0</v>
      </c>
    </row>
    <row r="1693" spans="1:10" s="67" customFormat="1" ht="12.75">
      <c r="A1693"/>
      <c r="B1693" t="s">
        <v>1776</v>
      </c>
      <c r="C1693" s="52"/>
      <c r="D1693" t="s">
        <v>1777</v>
      </c>
      <c r="E1693" s="214">
        <v>9.95</v>
      </c>
      <c r="F1693" s="216">
        <v>0.3</v>
      </c>
      <c r="G1693" s="214">
        <v>6.97</v>
      </c>
      <c r="H1693" s="97">
        <v>3</v>
      </c>
      <c r="I1693" s="185">
        <f t="shared" si="112"/>
        <v>0</v>
      </c>
      <c r="J1693" s="185">
        <f t="shared" si="113"/>
        <v>0</v>
      </c>
    </row>
    <row r="1694" spans="1:10" s="67" customFormat="1" ht="12.75">
      <c r="A1694"/>
      <c r="B1694" t="s">
        <v>1778</v>
      </c>
      <c r="C1694" s="52"/>
      <c r="D1694" t="s">
        <v>1779</v>
      </c>
      <c r="E1694" s="214">
        <v>9.95</v>
      </c>
      <c r="F1694" s="216">
        <v>0.3</v>
      </c>
      <c r="G1694" s="214">
        <v>6.97</v>
      </c>
      <c r="H1694" s="97">
        <v>3</v>
      </c>
      <c r="I1694" s="185">
        <f t="shared" si="112"/>
        <v>0</v>
      </c>
      <c r="J1694" s="185">
        <f t="shared" si="113"/>
        <v>0</v>
      </c>
    </row>
    <row r="1695" spans="1:10" s="65" customFormat="1" ht="12.75">
      <c r="A1695"/>
      <c r="B1695" t="s">
        <v>1780</v>
      </c>
      <c r="C1695" s="52"/>
      <c r="D1695" t="s">
        <v>1781</v>
      </c>
      <c r="E1695" s="214">
        <v>9.95</v>
      </c>
      <c r="F1695" s="216">
        <v>0.3</v>
      </c>
      <c r="G1695" s="214">
        <v>6.97</v>
      </c>
      <c r="H1695" s="97">
        <v>3</v>
      </c>
      <c r="I1695" s="185">
        <f t="shared" si="112"/>
        <v>0</v>
      </c>
      <c r="J1695" s="185">
        <f t="shared" si="113"/>
        <v>0</v>
      </c>
    </row>
    <row r="1696" spans="1:10" s="100" customFormat="1" ht="12.75">
      <c r="A1696"/>
      <c r="B1696" t="s">
        <v>1782</v>
      </c>
      <c r="C1696" s="52"/>
      <c r="D1696" t="s">
        <v>1783</v>
      </c>
      <c r="E1696" s="214">
        <v>9.95</v>
      </c>
      <c r="F1696" s="216">
        <v>0.3</v>
      </c>
      <c r="G1696" s="214">
        <v>6.97</v>
      </c>
      <c r="H1696" s="97">
        <v>3</v>
      </c>
      <c r="I1696" s="185">
        <f t="shared" si="112"/>
        <v>0</v>
      </c>
      <c r="J1696" s="185">
        <f t="shared" si="113"/>
        <v>0</v>
      </c>
    </row>
    <row r="1697" spans="1:10" s="67" customFormat="1" ht="12.75">
      <c r="A1697"/>
      <c r="B1697" t="s">
        <v>1784</v>
      </c>
      <c r="C1697" s="52"/>
      <c r="D1697" t="s">
        <v>1785</v>
      </c>
      <c r="E1697" s="214">
        <v>9.95</v>
      </c>
      <c r="F1697" s="216">
        <v>0.3</v>
      </c>
      <c r="G1697" s="214">
        <v>6.97</v>
      </c>
      <c r="H1697" s="97">
        <v>3</v>
      </c>
      <c r="I1697" s="185">
        <f t="shared" si="112"/>
        <v>0</v>
      </c>
      <c r="J1697" s="185">
        <f t="shared" si="113"/>
        <v>0</v>
      </c>
    </row>
    <row r="1698" spans="1:10" s="67" customFormat="1" ht="12.75">
      <c r="A1698"/>
      <c r="B1698" t="s">
        <v>1786</v>
      </c>
      <c r="C1698" s="52"/>
      <c r="D1698" t="s">
        <v>1787</v>
      </c>
      <c r="E1698" s="214">
        <v>9.95</v>
      </c>
      <c r="F1698" s="216">
        <v>0.3</v>
      </c>
      <c r="G1698" s="214">
        <v>6.97</v>
      </c>
      <c r="H1698" s="97">
        <v>3</v>
      </c>
      <c r="I1698" s="185">
        <f t="shared" si="112"/>
        <v>0</v>
      </c>
      <c r="J1698" s="185">
        <f t="shared" si="113"/>
        <v>0</v>
      </c>
    </row>
    <row r="1699" spans="1:10" s="100" customFormat="1" ht="12.75">
      <c r="A1699"/>
      <c r="B1699" t="s">
        <v>1788</v>
      </c>
      <c r="C1699" s="52"/>
      <c r="D1699" t="s">
        <v>1789</v>
      </c>
      <c r="E1699" s="214">
        <v>10</v>
      </c>
      <c r="F1699" s="216">
        <v>0.3</v>
      </c>
      <c r="G1699" s="214">
        <v>7</v>
      </c>
      <c r="H1699" s="97">
        <v>3</v>
      </c>
      <c r="I1699" s="185">
        <f t="shared" si="112"/>
        <v>0</v>
      </c>
      <c r="J1699" s="185">
        <f t="shared" si="113"/>
        <v>0</v>
      </c>
    </row>
    <row r="1700" spans="1:10" s="100" customFormat="1" ht="12.75">
      <c r="A1700"/>
      <c r="B1700" t="s">
        <v>1790</v>
      </c>
      <c r="C1700" s="52"/>
      <c r="D1700" t="s">
        <v>1791</v>
      </c>
      <c r="E1700" s="214">
        <v>10</v>
      </c>
      <c r="F1700" s="216">
        <v>0.3</v>
      </c>
      <c r="G1700" s="214">
        <v>7</v>
      </c>
      <c r="H1700" s="97">
        <v>3</v>
      </c>
      <c r="I1700" s="185">
        <f t="shared" si="112"/>
        <v>0</v>
      </c>
      <c r="J1700" s="185">
        <f t="shared" si="113"/>
        <v>0</v>
      </c>
    </row>
    <row r="1701" spans="1:10" s="100" customFormat="1" ht="12.75">
      <c r="A1701"/>
      <c r="B1701" t="s">
        <v>1792</v>
      </c>
      <c r="C1701" s="52"/>
      <c r="D1701" t="s">
        <v>1793</v>
      </c>
      <c r="E1701" s="214">
        <v>9.95</v>
      </c>
      <c r="F1701" s="216">
        <v>0.3</v>
      </c>
      <c r="G1701" s="214">
        <v>6.97</v>
      </c>
      <c r="H1701" s="97">
        <v>3</v>
      </c>
      <c r="I1701" s="185">
        <f t="shared" si="112"/>
        <v>0</v>
      </c>
      <c r="J1701" s="185">
        <f t="shared" si="113"/>
        <v>0</v>
      </c>
    </row>
    <row r="1702" spans="1:10" s="100" customFormat="1" ht="12.75">
      <c r="A1702"/>
      <c r="B1702" t="s">
        <v>1794</v>
      </c>
      <c r="C1702" s="52"/>
      <c r="D1702" t="s">
        <v>1795</v>
      </c>
      <c r="E1702" s="214">
        <v>9.95</v>
      </c>
      <c r="F1702" s="216">
        <v>0.3</v>
      </c>
      <c r="G1702" s="214">
        <v>6.97</v>
      </c>
      <c r="H1702" s="97">
        <v>3</v>
      </c>
      <c r="I1702" s="185">
        <f t="shared" si="112"/>
        <v>0</v>
      </c>
      <c r="J1702" s="185">
        <f t="shared" si="113"/>
        <v>0</v>
      </c>
    </row>
    <row r="1703" spans="1:10" s="100" customFormat="1" ht="12.75">
      <c r="A1703" t="s">
        <v>414</v>
      </c>
      <c r="B1703"/>
      <c r="C1703" s="52"/>
      <c r="D1703"/>
      <c r="E1703" s="214"/>
      <c r="F1703" s="207"/>
      <c r="G1703" s="214"/>
      <c r="H1703" s="97"/>
      <c r="I1703" s="185"/>
      <c r="J1703" s="185"/>
    </row>
    <row r="1704" spans="1:10" s="65" customFormat="1" ht="12.75">
      <c r="A1704"/>
      <c r="B1704" t="s">
        <v>1796</v>
      </c>
      <c r="C1704" s="52"/>
      <c r="D1704" t="s">
        <v>1797</v>
      </c>
      <c r="E1704" s="214">
        <v>10</v>
      </c>
      <c r="F1704" s="216">
        <v>0.3</v>
      </c>
      <c r="G1704" s="214">
        <v>7</v>
      </c>
      <c r="H1704" s="97">
        <v>3</v>
      </c>
      <c r="I1704" s="185">
        <f aca="true" t="shared" si="114" ref="I1704:I1711">C1704*E1704</f>
        <v>0</v>
      </c>
      <c r="J1704" s="185">
        <f aca="true" t="shared" si="115" ref="J1704:J1711">C1704*G1704</f>
        <v>0</v>
      </c>
    </row>
    <row r="1705" spans="1:10" s="65" customFormat="1" ht="12.75">
      <c r="A1705"/>
      <c r="B1705" t="s">
        <v>1798</v>
      </c>
      <c r="C1705" s="52"/>
      <c r="D1705" t="s">
        <v>1799</v>
      </c>
      <c r="E1705" s="214">
        <v>10</v>
      </c>
      <c r="F1705" s="216">
        <v>0.3</v>
      </c>
      <c r="G1705" s="214">
        <v>7</v>
      </c>
      <c r="H1705" s="97">
        <v>3</v>
      </c>
      <c r="I1705" s="185">
        <f t="shared" si="114"/>
        <v>0</v>
      </c>
      <c r="J1705" s="185">
        <f t="shared" si="115"/>
        <v>0</v>
      </c>
    </row>
    <row r="1706" spans="1:10" s="65" customFormat="1" ht="12.75">
      <c r="A1706"/>
      <c r="B1706" t="s">
        <v>1800</v>
      </c>
      <c r="C1706" s="52"/>
      <c r="D1706" t="s">
        <v>1801</v>
      </c>
      <c r="E1706" s="214">
        <v>10</v>
      </c>
      <c r="F1706" s="216">
        <v>0.3</v>
      </c>
      <c r="G1706" s="214">
        <v>7</v>
      </c>
      <c r="H1706" s="97">
        <v>3</v>
      </c>
      <c r="I1706" s="185">
        <f t="shared" si="114"/>
        <v>0</v>
      </c>
      <c r="J1706" s="185">
        <f t="shared" si="115"/>
        <v>0</v>
      </c>
    </row>
    <row r="1707" spans="1:10" s="65" customFormat="1" ht="12.75">
      <c r="A1707"/>
      <c r="B1707" t="s">
        <v>1802</v>
      </c>
      <c r="C1707" s="52"/>
      <c r="D1707" t="s">
        <v>1803</v>
      </c>
      <c r="E1707" s="214">
        <v>9.95</v>
      </c>
      <c r="F1707" s="216">
        <v>0.3</v>
      </c>
      <c r="G1707" s="214">
        <v>6.97</v>
      </c>
      <c r="H1707" s="97">
        <v>3</v>
      </c>
      <c r="I1707" s="185">
        <f t="shared" si="114"/>
        <v>0</v>
      </c>
      <c r="J1707" s="185">
        <f t="shared" si="115"/>
        <v>0</v>
      </c>
    </row>
    <row r="1708" spans="1:10" s="65" customFormat="1" ht="12.75">
      <c r="A1708"/>
      <c r="B1708" t="s">
        <v>1804</v>
      </c>
      <c r="C1708" s="52"/>
      <c r="D1708" t="s">
        <v>1805</v>
      </c>
      <c r="E1708" s="214">
        <v>25.99</v>
      </c>
      <c r="F1708" s="216">
        <v>0.3</v>
      </c>
      <c r="G1708" s="214">
        <v>18.19</v>
      </c>
      <c r="H1708" s="97">
        <v>3</v>
      </c>
      <c r="I1708" s="185">
        <f t="shared" si="114"/>
        <v>0</v>
      </c>
      <c r="J1708" s="185">
        <f t="shared" si="115"/>
        <v>0</v>
      </c>
    </row>
    <row r="1709" spans="1:10" s="65" customFormat="1" ht="12.75">
      <c r="A1709"/>
      <c r="B1709" t="s">
        <v>1806</v>
      </c>
      <c r="C1709" s="52"/>
      <c r="D1709" t="s">
        <v>1807</v>
      </c>
      <c r="E1709" s="214">
        <v>24.99</v>
      </c>
      <c r="F1709" s="216">
        <v>0.3</v>
      </c>
      <c r="G1709" s="214">
        <v>17.49</v>
      </c>
      <c r="H1709" s="97">
        <v>3</v>
      </c>
      <c r="I1709" s="185">
        <f t="shared" si="114"/>
        <v>0</v>
      </c>
      <c r="J1709" s="185">
        <f t="shared" si="115"/>
        <v>0</v>
      </c>
    </row>
    <row r="1710" spans="1:10" s="65" customFormat="1" ht="12.75">
      <c r="A1710"/>
      <c r="B1710" t="s">
        <v>1808</v>
      </c>
      <c r="C1710" s="52"/>
      <c r="D1710" t="s">
        <v>1809</v>
      </c>
      <c r="E1710" s="214">
        <v>24.99</v>
      </c>
      <c r="F1710" s="216">
        <v>0.3</v>
      </c>
      <c r="G1710" s="214">
        <v>17.49</v>
      </c>
      <c r="H1710" s="97">
        <v>3</v>
      </c>
      <c r="I1710" s="185">
        <f t="shared" si="114"/>
        <v>0</v>
      </c>
      <c r="J1710" s="185">
        <f t="shared" si="115"/>
        <v>0</v>
      </c>
    </row>
    <row r="1711" spans="1:10" s="65" customFormat="1" ht="12.75">
      <c r="A1711"/>
      <c r="B1711" t="s">
        <v>1810</v>
      </c>
      <c r="C1711" s="52"/>
      <c r="D1711" t="s">
        <v>1811</v>
      </c>
      <c r="E1711" s="214">
        <v>12.99</v>
      </c>
      <c r="F1711" s="216">
        <v>0.3</v>
      </c>
      <c r="G1711" s="214">
        <v>9.09</v>
      </c>
      <c r="H1711" s="97">
        <v>3</v>
      </c>
      <c r="I1711" s="185">
        <f t="shared" si="114"/>
        <v>0</v>
      </c>
      <c r="J1711" s="185">
        <f t="shared" si="115"/>
        <v>0</v>
      </c>
    </row>
    <row r="1712" spans="1:10" s="65" customFormat="1" ht="12.75">
      <c r="A1712" t="s">
        <v>286</v>
      </c>
      <c r="B1712"/>
      <c r="C1712" s="52"/>
      <c r="D1712"/>
      <c r="E1712" s="214"/>
      <c r="F1712" s="207"/>
      <c r="G1712" s="214"/>
      <c r="H1712" s="97"/>
      <c r="I1712" s="185"/>
      <c r="J1712" s="185"/>
    </row>
    <row r="1713" spans="2:10" s="65" customFormat="1" ht="12.75">
      <c r="B1713" s="65" t="s">
        <v>1812</v>
      </c>
      <c r="C1713" s="88"/>
      <c r="D1713" s="65" t="s">
        <v>1813</v>
      </c>
      <c r="E1713" s="190">
        <v>34.99</v>
      </c>
      <c r="F1713" s="218">
        <v>0.45</v>
      </c>
      <c r="G1713" s="190">
        <v>19.24</v>
      </c>
      <c r="H1713" s="96">
        <v>3</v>
      </c>
      <c r="I1713" s="190">
        <f>C1713*E1713</f>
        <v>0</v>
      </c>
      <c r="J1713" s="190">
        <f>C1713*G1713</f>
        <v>0</v>
      </c>
    </row>
    <row r="1714" spans="1:10" s="65" customFormat="1" ht="12.75">
      <c r="A1714"/>
      <c r="B1714" t="s">
        <v>1814</v>
      </c>
      <c r="C1714" s="52"/>
      <c r="D1714" t="s">
        <v>1815</v>
      </c>
      <c r="E1714" s="214">
        <v>14.99</v>
      </c>
      <c r="F1714" s="216">
        <v>0.3</v>
      </c>
      <c r="G1714" s="214">
        <v>10.49</v>
      </c>
      <c r="H1714" s="97">
        <v>3</v>
      </c>
      <c r="I1714" s="185">
        <f>C1714*E1714</f>
        <v>0</v>
      </c>
      <c r="J1714" s="185">
        <f>C1714*G1714</f>
        <v>0</v>
      </c>
    </row>
    <row r="1715" spans="2:11" ht="12.75">
      <c r="B1715" t="s">
        <v>1816</v>
      </c>
      <c r="C1715" s="52"/>
      <c r="D1715" t="s">
        <v>1817</v>
      </c>
      <c r="E1715" s="214">
        <v>14.99</v>
      </c>
      <c r="F1715" s="216">
        <v>0.3</v>
      </c>
      <c r="G1715" s="214">
        <v>10.49</v>
      </c>
      <c r="H1715" s="97">
        <v>3</v>
      </c>
      <c r="I1715" s="185">
        <f>C1715*E1715</f>
        <v>0</v>
      </c>
      <c r="J1715" s="185">
        <f>C1715*G1715</f>
        <v>0</v>
      </c>
      <c r="K1715" s="2"/>
    </row>
    <row r="1716" spans="1:10" s="65" customFormat="1" ht="12.75">
      <c r="A1716"/>
      <c r="B1716" t="s">
        <v>1818</v>
      </c>
      <c r="C1716" s="52"/>
      <c r="D1716" t="s">
        <v>1819</v>
      </c>
      <c r="E1716" s="214">
        <v>15.95</v>
      </c>
      <c r="F1716" s="216">
        <v>0.25</v>
      </c>
      <c r="G1716" s="214">
        <v>11.96</v>
      </c>
      <c r="H1716" s="97">
        <v>4</v>
      </c>
      <c r="I1716" s="185">
        <f>C1716*E1716</f>
        <v>0</v>
      </c>
      <c r="J1716" s="185">
        <f>C1716*G1716</f>
        <v>0</v>
      </c>
    </row>
    <row r="1717" spans="1:10" s="67" customFormat="1" ht="12.75">
      <c r="A1717"/>
      <c r="B1717" t="s">
        <v>1820</v>
      </c>
      <c r="C1717" s="52"/>
      <c r="D1717" t="s">
        <v>1821</v>
      </c>
      <c r="E1717" s="214">
        <v>15.95</v>
      </c>
      <c r="F1717" s="216">
        <v>0.25</v>
      </c>
      <c r="G1717" s="214">
        <v>11.96</v>
      </c>
      <c r="H1717" s="97">
        <v>4</v>
      </c>
      <c r="I1717" s="185">
        <f>C1717*E1717</f>
        <v>0</v>
      </c>
      <c r="J1717" s="185">
        <f>C1717*G1717</f>
        <v>0</v>
      </c>
    </row>
    <row r="1718" spans="1:10" ht="12.75">
      <c r="A1718" t="s">
        <v>242</v>
      </c>
      <c r="B1718"/>
      <c r="C1718" s="52"/>
      <c r="D1718"/>
      <c r="E1718" s="214"/>
      <c r="F1718" s="207"/>
      <c r="G1718" s="214"/>
      <c r="H1718" s="97"/>
      <c r="I1718" s="185"/>
      <c r="J1718" s="185"/>
    </row>
    <row r="1719" spans="1:10" s="65" customFormat="1" ht="12.75">
      <c r="A1719"/>
      <c r="B1719" t="s">
        <v>1822</v>
      </c>
      <c r="C1719" s="52"/>
      <c r="D1719" t="s">
        <v>1823</v>
      </c>
      <c r="E1719" s="214">
        <v>39.99</v>
      </c>
      <c r="F1719" s="216">
        <v>0.3</v>
      </c>
      <c r="G1719" s="214">
        <v>27.99</v>
      </c>
      <c r="H1719" s="97">
        <v>4</v>
      </c>
      <c r="I1719" s="185">
        <f>C1719*E1719</f>
        <v>0</v>
      </c>
      <c r="J1719" s="185">
        <f>C1719*G1719</f>
        <v>0</v>
      </c>
    </row>
    <row r="1720" spans="1:10" s="65" customFormat="1" ht="12.75">
      <c r="A1720"/>
      <c r="B1720" t="s">
        <v>1824</v>
      </c>
      <c r="C1720" s="52"/>
      <c r="D1720" t="s">
        <v>1825</v>
      </c>
      <c r="E1720" s="214">
        <v>39.99</v>
      </c>
      <c r="F1720" s="216">
        <v>0.3</v>
      </c>
      <c r="G1720" s="214">
        <v>27.99</v>
      </c>
      <c r="H1720" s="97">
        <v>4</v>
      </c>
      <c r="I1720" s="185">
        <f>C1720*E1720</f>
        <v>0</v>
      </c>
      <c r="J1720" s="185">
        <f>C1720*G1720</f>
        <v>0</v>
      </c>
    </row>
    <row r="1721" spans="1:10" s="65" customFormat="1" ht="12.75">
      <c r="A1721" t="s">
        <v>1826</v>
      </c>
      <c r="B1721"/>
      <c r="C1721" s="52"/>
      <c r="D1721"/>
      <c r="E1721" s="214"/>
      <c r="F1721" s="207"/>
      <c r="G1721" s="214"/>
      <c r="H1721" s="97"/>
      <c r="I1721" s="185"/>
      <c r="J1721" s="185"/>
    </row>
    <row r="1722" spans="1:10" s="100" customFormat="1" ht="12.75">
      <c r="A1722"/>
      <c r="B1722" t="s">
        <v>1827</v>
      </c>
      <c r="C1722" s="52"/>
      <c r="D1722" t="s">
        <v>1828</v>
      </c>
      <c r="E1722" s="214">
        <v>49.99</v>
      </c>
      <c r="F1722" s="216">
        <v>0.3</v>
      </c>
      <c r="G1722" s="214">
        <v>34.99</v>
      </c>
      <c r="H1722" s="97">
        <v>4</v>
      </c>
      <c r="I1722" s="185">
        <f>C1722*E1722</f>
        <v>0</v>
      </c>
      <c r="J1722" s="185">
        <f>C1722*G1722</f>
        <v>0</v>
      </c>
    </row>
    <row r="1723" spans="1:10" s="100" customFormat="1" ht="12.75">
      <c r="A1723"/>
      <c r="B1723" t="s">
        <v>1829</v>
      </c>
      <c r="C1723" s="52"/>
      <c r="D1723" t="s">
        <v>1830</v>
      </c>
      <c r="E1723" s="214">
        <v>39.99</v>
      </c>
      <c r="F1723" s="216">
        <v>0.3</v>
      </c>
      <c r="G1723" s="214">
        <v>27.99</v>
      </c>
      <c r="H1723" s="97">
        <v>4</v>
      </c>
      <c r="I1723" s="185">
        <f>C1723*E1723</f>
        <v>0</v>
      </c>
      <c r="J1723" s="185">
        <f>C1723*G1723</f>
        <v>0</v>
      </c>
    </row>
    <row r="1724" spans="1:10" s="100" customFormat="1" ht="12.75">
      <c r="A1724" t="s">
        <v>1831</v>
      </c>
      <c r="B1724"/>
      <c r="C1724" s="52"/>
      <c r="D1724"/>
      <c r="E1724" s="214"/>
      <c r="F1724" s="207"/>
      <c r="G1724" s="214"/>
      <c r="H1724" s="97"/>
      <c r="I1724" s="185"/>
      <c r="J1724" s="185"/>
    </row>
    <row r="1725" spans="1:10" s="100" customFormat="1" ht="12.75">
      <c r="A1725" s="65"/>
      <c r="B1725" s="65" t="s">
        <v>1832</v>
      </c>
      <c r="C1725" s="88"/>
      <c r="D1725" s="65" t="s">
        <v>1833</v>
      </c>
      <c r="E1725" s="190">
        <v>3.99</v>
      </c>
      <c r="F1725" s="218">
        <v>0.5</v>
      </c>
      <c r="G1725" s="190">
        <v>1.99</v>
      </c>
      <c r="H1725" s="96">
        <v>1</v>
      </c>
      <c r="I1725" s="190">
        <f>C1725*E1725</f>
        <v>0</v>
      </c>
      <c r="J1725" s="190">
        <f>C1725*G1725</f>
        <v>0</v>
      </c>
    </row>
    <row r="1726" spans="2:10" s="65" customFormat="1" ht="12.75">
      <c r="B1726" s="65" t="s">
        <v>1834</v>
      </c>
      <c r="C1726" s="88"/>
      <c r="D1726" s="65" t="s">
        <v>1835</v>
      </c>
      <c r="E1726" s="190">
        <v>3.99</v>
      </c>
      <c r="F1726" s="218">
        <v>0.5</v>
      </c>
      <c r="G1726" s="190">
        <v>1.99</v>
      </c>
      <c r="H1726" s="96">
        <v>1</v>
      </c>
      <c r="I1726" s="190">
        <f>C1726*E1726</f>
        <v>0</v>
      </c>
      <c r="J1726" s="190">
        <f>C1726*G1726</f>
        <v>0</v>
      </c>
    </row>
    <row r="1727" spans="1:10" s="65" customFormat="1" ht="12.75">
      <c r="A1727"/>
      <c r="B1727" t="s">
        <v>1836</v>
      </c>
      <c r="C1727" s="52"/>
      <c r="D1727" t="s">
        <v>1837</v>
      </c>
      <c r="E1727" s="214">
        <v>10</v>
      </c>
      <c r="F1727" s="207" t="s">
        <v>40</v>
      </c>
      <c r="G1727" s="214">
        <v>10</v>
      </c>
      <c r="H1727" s="97">
        <v>1</v>
      </c>
      <c r="I1727" s="185">
        <f>C1727*E1727</f>
        <v>0</v>
      </c>
      <c r="J1727" s="185">
        <f>C1727*G1727</f>
        <v>0</v>
      </c>
    </row>
    <row r="1728" spans="2:11" ht="12.75">
      <c r="B1728" t="s">
        <v>1838</v>
      </c>
      <c r="C1728" s="52"/>
      <c r="D1728" t="s">
        <v>1839</v>
      </c>
      <c r="E1728" s="214">
        <v>25</v>
      </c>
      <c r="F1728" s="207" t="s">
        <v>40</v>
      </c>
      <c r="G1728" s="214">
        <v>25</v>
      </c>
      <c r="H1728" s="97">
        <v>1</v>
      </c>
      <c r="I1728" s="185">
        <f>C1728*E1728</f>
        <v>0</v>
      </c>
      <c r="J1728" s="185">
        <f>C1728*G1728</f>
        <v>0</v>
      </c>
      <c r="K1728" s="2"/>
    </row>
    <row r="1729" spans="1:10" s="65" customFormat="1" ht="12.75">
      <c r="A1729" t="s">
        <v>1840</v>
      </c>
      <c r="B1729"/>
      <c r="C1729" s="52"/>
      <c r="D1729"/>
      <c r="E1729" s="214"/>
      <c r="F1729" s="207"/>
      <c r="G1729" s="214"/>
      <c r="H1729" s="97"/>
      <c r="I1729" s="185"/>
      <c r="J1729" s="185"/>
    </row>
    <row r="1730" spans="1:10" s="65" customFormat="1" ht="12.75">
      <c r="A1730"/>
      <c r="B1730" t="s">
        <v>1841</v>
      </c>
      <c r="C1730" s="52"/>
      <c r="D1730" t="s">
        <v>1842</v>
      </c>
      <c r="E1730" s="214">
        <v>24.95</v>
      </c>
      <c r="F1730" s="216">
        <v>0.35</v>
      </c>
      <c r="G1730" s="214">
        <v>16.22</v>
      </c>
      <c r="H1730" s="97">
        <v>3</v>
      </c>
      <c r="I1730" s="185">
        <f>C1730*E1730</f>
        <v>0</v>
      </c>
      <c r="J1730" s="185">
        <f>C1730*G1730</f>
        <v>0</v>
      </c>
    </row>
    <row r="1731" spans="1:10" s="65" customFormat="1" ht="12.75">
      <c r="A1731" t="s">
        <v>97</v>
      </c>
      <c r="B1731"/>
      <c r="C1731" s="52"/>
      <c r="D1731"/>
      <c r="E1731" s="214"/>
      <c r="F1731" s="207"/>
      <c r="G1731" s="214"/>
      <c r="H1731" s="97"/>
      <c r="I1731" s="185"/>
      <c r="J1731" s="185"/>
    </row>
    <row r="1732" spans="1:10" s="65" customFormat="1" ht="12.75">
      <c r="A1732"/>
      <c r="B1732" t="s">
        <v>1843</v>
      </c>
      <c r="C1732" s="52"/>
      <c r="D1732" t="s">
        <v>1844</v>
      </c>
      <c r="E1732" s="214">
        <v>24.95</v>
      </c>
      <c r="F1732" s="216">
        <v>0.3</v>
      </c>
      <c r="G1732" s="214">
        <v>17.47</v>
      </c>
      <c r="H1732" s="97">
        <v>3</v>
      </c>
      <c r="I1732" s="185">
        <f aca="true" t="shared" si="116" ref="I1732:I1744">C1732*E1732</f>
        <v>0</v>
      </c>
      <c r="J1732" s="185">
        <f aca="true" t="shared" si="117" ref="J1732:J1744">C1732*G1732</f>
        <v>0</v>
      </c>
    </row>
    <row r="1733" spans="2:11" ht="12.75">
      <c r="B1733" t="s">
        <v>1845</v>
      </c>
      <c r="C1733" s="52"/>
      <c r="D1733" t="s">
        <v>1846</v>
      </c>
      <c r="E1733" s="214">
        <v>39.95</v>
      </c>
      <c r="F1733" s="216">
        <v>0.3</v>
      </c>
      <c r="G1733" s="214">
        <v>27.97</v>
      </c>
      <c r="H1733" s="97">
        <v>3</v>
      </c>
      <c r="I1733" s="185">
        <f t="shared" si="116"/>
        <v>0</v>
      </c>
      <c r="J1733" s="185">
        <f t="shared" si="117"/>
        <v>0</v>
      </c>
      <c r="K1733" s="2"/>
    </row>
    <row r="1734" spans="1:10" s="67" customFormat="1" ht="12.75">
      <c r="A1734"/>
      <c r="B1734" t="s">
        <v>1847</v>
      </c>
      <c r="C1734" s="52"/>
      <c r="D1734" t="s">
        <v>1848</v>
      </c>
      <c r="E1734" s="214">
        <v>24.95</v>
      </c>
      <c r="F1734" s="216">
        <v>0.3</v>
      </c>
      <c r="G1734" s="214">
        <v>17.47</v>
      </c>
      <c r="H1734" s="97">
        <v>4</v>
      </c>
      <c r="I1734" s="185">
        <f t="shared" si="116"/>
        <v>0</v>
      </c>
      <c r="J1734" s="185">
        <f t="shared" si="117"/>
        <v>0</v>
      </c>
    </row>
    <row r="1735" spans="1:10" s="100" customFormat="1" ht="12.75">
      <c r="A1735"/>
      <c r="B1735" t="s">
        <v>1849</v>
      </c>
      <c r="C1735" s="52"/>
      <c r="D1735" t="s">
        <v>1850</v>
      </c>
      <c r="E1735" s="214">
        <v>39.95</v>
      </c>
      <c r="F1735" s="216">
        <v>0.3</v>
      </c>
      <c r="G1735" s="214">
        <v>27.97</v>
      </c>
      <c r="H1735" s="97">
        <v>4</v>
      </c>
      <c r="I1735" s="185">
        <f t="shared" si="116"/>
        <v>0</v>
      </c>
      <c r="J1735" s="185">
        <f t="shared" si="117"/>
        <v>0</v>
      </c>
    </row>
    <row r="1736" spans="1:10" s="67" customFormat="1" ht="12.75">
      <c r="A1736" s="65"/>
      <c r="B1736" s="65" t="s">
        <v>1851</v>
      </c>
      <c r="C1736" s="88"/>
      <c r="D1736" s="65" t="s">
        <v>1852</v>
      </c>
      <c r="E1736" s="190">
        <v>10.95</v>
      </c>
      <c r="F1736" s="218">
        <v>0.45</v>
      </c>
      <c r="G1736" s="190">
        <v>6.02</v>
      </c>
      <c r="H1736" s="96">
        <v>3</v>
      </c>
      <c r="I1736" s="190">
        <f t="shared" si="116"/>
        <v>0</v>
      </c>
      <c r="J1736" s="190">
        <f t="shared" si="117"/>
        <v>0</v>
      </c>
    </row>
    <row r="1737" spans="1:12" s="65" customFormat="1" ht="12.75">
      <c r="A1737"/>
      <c r="B1737" t="s">
        <v>1853</v>
      </c>
      <c r="C1737" s="52"/>
      <c r="D1737" t="s">
        <v>1854</v>
      </c>
      <c r="E1737" s="214">
        <v>10.95</v>
      </c>
      <c r="F1737" s="216">
        <v>0.3</v>
      </c>
      <c r="G1737" s="214">
        <v>7.67</v>
      </c>
      <c r="H1737" s="97">
        <v>3</v>
      </c>
      <c r="I1737" s="185">
        <f t="shared" si="116"/>
        <v>0</v>
      </c>
      <c r="J1737" s="185">
        <f t="shared" si="117"/>
        <v>0</v>
      </c>
      <c r="L1737" s="102"/>
    </row>
    <row r="1738" spans="1:10" s="65" customFormat="1" ht="12.75">
      <c r="A1738"/>
      <c r="B1738" t="s">
        <v>1855</v>
      </c>
      <c r="C1738" s="52"/>
      <c r="D1738" t="s">
        <v>1856</v>
      </c>
      <c r="E1738" s="214">
        <v>13.95</v>
      </c>
      <c r="F1738" s="216">
        <v>0.3</v>
      </c>
      <c r="G1738" s="214">
        <v>9.77</v>
      </c>
      <c r="H1738" s="97">
        <v>3</v>
      </c>
      <c r="I1738" s="185">
        <f t="shared" si="116"/>
        <v>0</v>
      </c>
      <c r="J1738" s="185">
        <f t="shared" si="117"/>
        <v>0</v>
      </c>
    </row>
    <row r="1739" spans="1:10" s="65" customFormat="1" ht="12.75">
      <c r="A1739"/>
      <c r="B1739" t="s">
        <v>1857</v>
      </c>
      <c r="C1739" s="52"/>
      <c r="D1739" t="s">
        <v>1858</v>
      </c>
      <c r="E1739" s="214">
        <v>26.95</v>
      </c>
      <c r="F1739" s="216">
        <v>0.3</v>
      </c>
      <c r="G1739" s="214">
        <v>18.87</v>
      </c>
      <c r="H1739" s="97">
        <v>3</v>
      </c>
      <c r="I1739" s="185">
        <f t="shared" si="116"/>
        <v>0</v>
      </c>
      <c r="J1739" s="185">
        <f t="shared" si="117"/>
        <v>0</v>
      </c>
    </row>
    <row r="1740" spans="1:10" s="65" customFormat="1" ht="12.75">
      <c r="A1740"/>
      <c r="B1740" t="s">
        <v>1859</v>
      </c>
      <c r="C1740" s="52"/>
      <c r="D1740" t="s">
        <v>1860</v>
      </c>
      <c r="E1740" s="214">
        <v>21.95</v>
      </c>
      <c r="F1740" s="216">
        <v>0.3</v>
      </c>
      <c r="G1740" s="214">
        <v>15.37</v>
      </c>
      <c r="H1740" s="97">
        <v>3</v>
      </c>
      <c r="I1740" s="185">
        <f t="shared" si="116"/>
        <v>0</v>
      </c>
      <c r="J1740" s="185">
        <f t="shared" si="117"/>
        <v>0</v>
      </c>
    </row>
    <row r="1741" spans="1:10" ht="12.75">
      <c r="A1741"/>
      <c r="B1741" t="s">
        <v>1861</v>
      </c>
      <c r="C1741" s="52"/>
      <c r="D1741" t="s">
        <v>1862</v>
      </c>
      <c r="E1741" s="214">
        <v>16.95</v>
      </c>
      <c r="F1741" s="216">
        <v>0.3</v>
      </c>
      <c r="G1741" s="214">
        <v>11.87</v>
      </c>
      <c r="H1741" s="97">
        <v>3</v>
      </c>
      <c r="I1741" s="185">
        <f t="shared" si="116"/>
        <v>0</v>
      </c>
      <c r="J1741" s="185">
        <f t="shared" si="117"/>
        <v>0</v>
      </c>
    </row>
    <row r="1742" spans="1:10" s="65" customFormat="1" ht="12.75">
      <c r="A1742"/>
      <c r="B1742" t="s">
        <v>1863</v>
      </c>
      <c r="C1742" s="52"/>
      <c r="D1742" t="s">
        <v>1864</v>
      </c>
      <c r="E1742" s="214">
        <v>13.95</v>
      </c>
      <c r="F1742" s="216">
        <v>0.3</v>
      </c>
      <c r="G1742" s="214">
        <v>9.77</v>
      </c>
      <c r="H1742" s="97">
        <v>3</v>
      </c>
      <c r="I1742" s="185">
        <f t="shared" si="116"/>
        <v>0</v>
      </c>
      <c r="J1742" s="185">
        <f t="shared" si="117"/>
        <v>0</v>
      </c>
    </row>
    <row r="1743" spans="1:10" s="65" customFormat="1" ht="12.75">
      <c r="A1743"/>
      <c r="B1743" t="s">
        <v>1865</v>
      </c>
      <c r="C1743" s="52"/>
      <c r="D1743" t="s">
        <v>1866</v>
      </c>
      <c r="E1743" s="214">
        <v>13.95</v>
      </c>
      <c r="F1743" s="216">
        <v>0.3</v>
      </c>
      <c r="G1743" s="214">
        <v>9.77</v>
      </c>
      <c r="H1743" s="97">
        <v>3</v>
      </c>
      <c r="I1743" s="185">
        <f t="shared" si="116"/>
        <v>0</v>
      </c>
      <c r="J1743" s="185">
        <f t="shared" si="117"/>
        <v>0</v>
      </c>
    </row>
    <row r="1744" spans="1:10" s="65" customFormat="1" ht="12.75">
      <c r="A1744"/>
      <c r="B1744" t="s">
        <v>1867</v>
      </c>
      <c r="C1744" s="52"/>
      <c r="D1744" t="s">
        <v>1868</v>
      </c>
      <c r="E1744" s="214">
        <v>7.95</v>
      </c>
      <c r="F1744" s="216">
        <v>0.3</v>
      </c>
      <c r="G1744" s="214">
        <v>5.57</v>
      </c>
      <c r="H1744" s="97">
        <v>3</v>
      </c>
      <c r="I1744" s="185">
        <f t="shared" si="116"/>
        <v>0</v>
      </c>
      <c r="J1744" s="185">
        <f t="shared" si="117"/>
        <v>0</v>
      </c>
    </row>
    <row r="1745" spans="1:10" s="65" customFormat="1" ht="12.75">
      <c r="A1745" t="s">
        <v>368</v>
      </c>
      <c r="B1745"/>
      <c r="C1745" s="52"/>
      <c r="D1745"/>
      <c r="E1745" s="214"/>
      <c r="F1745" s="207"/>
      <c r="G1745" s="214"/>
      <c r="H1745" s="97"/>
      <c r="I1745" s="185"/>
      <c r="J1745" s="185"/>
    </row>
    <row r="1746" spans="1:10" s="65" customFormat="1" ht="12.75">
      <c r="A1746"/>
      <c r="B1746" t="s">
        <v>1869</v>
      </c>
      <c r="C1746" s="52"/>
      <c r="D1746" t="s">
        <v>1870</v>
      </c>
      <c r="E1746" s="214">
        <v>9.99</v>
      </c>
      <c r="F1746" s="216">
        <v>0.35</v>
      </c>
      <c r="G1746" s="214">
        <v>6.49</v>
      </c>
      <c r="H1746" s="97">
        <v>3</v>
      </c>
      <c r="I1746" s="185">
        <f aca="true" t="shared" si="118" ref="I1746:I1752">C1746*E1746</f>
        <v>0</v>
      </c>
      <c r="J1746" s="185">
        <f aca="true" t="shared" si="119" ref="J1746:J1752">C1746*G1746</f>
        <v>0</v>
      </c>
    </row>
    <row r="1747" spans="1:10" s="65" customFormat="1" ht="12.75">
      <c r="A1747"/>
      <c r="B1747" t="s">
        <v>1871</v>
      </c>
      <c r="C1747" s="52"/>
      <c r="D1747" t="s">
        <v>1872</v>
      </c>
      <c r="E1747" s="214">
        <v>9.99</v>
      </c>
      <c r="F1747" s="216">
        <v>0.35</v>
      </c>
      <c r="G1747" s="214">
        <v>6.49</v>
      </c>
      <c r="H1747" s="97">
        <v>3</v>
      </c>
      <c r="I1747" s="185">
        <f t="shared" si="118"/>
        <v>0</v>
      </c>
      <c r="J1747" s="185">
        <f t="shared" si="119"/>
        <v>0</v>
      </c>
    </row>
    <row r="1748" spans="2:10" s="65" customFormat="1" ht="12.75">
      <c r="B1748" s="65" t="s">
        <v>1873</v>
      </c>
      <c r="C1748" s="88"/>
      <c r="D1748" s="65" t="s">
        <v>1874</v>
      </c>
      <c r="E1748" s="190">
        <v>9.99</v>
      </c>
      <c r="F1748" s="218">
        <v>0.5</v>
      </c>
      <c r="G1748" s="190">
        <v>4.99</v>
      </c>
      <c r="H1748" s="96">
        <v>3</v>
      </c>
      <c r="I1748" s="190">
        <f t="shared" si="118"/>
        <v>0</v>
      </c>
      <c r="J1748" s="190">
        <f t="shared" si="119"/>
        <v>0</v>
      </c>
    </row>
    <row r="1749" spans="1:10" s="65" customFormat="1" ht="12.75">
      <c r="A1749"/>
      <c r="B1749" t="s">
        <v>1875</v>
      </c>
      <c r="C1749" s="52"/>
      <c r="D1749" t="s">
        <v>1876</v>
      </c>
      <c r="E1749" s="214">
        <v>9.99</v>
      </c>
      <c r="F1749" s="216">
        <v>0.35</v>
      </c>
      <c r="G1749" s="214">
        <v>6.49</v>
      </c>
      <c r="H1749" s="97">
        <v>3</v>
      </c>
      <c r="I1749" s="185">
        <f t="shared" si="118"/>
        <v>0</v>
      </c>
      <c r="J1749" s="185">
        <f t="shared" si="119"/>
        <v>0</v>
      </c>
    </row>
    <row r="1750" spans="1:10" s="65" customFormat="1" ht="12.75">
      <c r="A1750"/>
      <c r="B1750" t="s">
        <v>1877</v>
      </c>
      <c r="C1750" s="52"/>
      <c r="D1750" t="s">
        <v>1878</v>
      </c>
      <c r="E1750" s="214">
        <v>9.99</v>
      </c>
      <c r="F1750" s="216">
        <v>0.35</v>
      </c>
      <c r="G1750" s="214">
        <v>6.49</v>
      </c>
      <c r="H1750" s="97">
        <v>3</v>
      </c>
      <c r="I1750" s="185">
        <f t="shared" si="118"/>
        <v>0</v>
      </c>
      <c r="J1750" s="185">
        <f t="shared" si="119"/>
        <v>0</v>
      </c>
    </row>
    <row r="1751" spans="1:10" ht="12.75">
      <c r="A1751"/>
      <c r="B1751" t="s">
        <v>1879</v>
      </c>
      <c r="C1751" s="52"/>
      <c r="D1751" t="s">
        <v>1880</v>
      </c>
      <c r="E1751" s="214">
        <v>9.99</v>
      </c>
      <c r="F1751" s="216">
        <v>0.35</v>
      </c>
      <c r="G1751" s="214">
        <v>6.49</v>
      </c>
      <c r="H1751" s="97">
        <v>3</v>
      </c>
      <c r="I1751" s="185">
        <f t="shared" si="118"/>
        <v>0</v>
      </c>
      <c r="J1751" s="185">
        <f t="shared" si="119"/>
        <v>0</v>
      </c>
    </row>
    <row r="1752" spans="1:10" s="65" customFormat="1" ht="12.75">
      <c r="A1752"/>
      <c r="B1752" t="s">
        <v>1881</v>
      </c>
      <c r="C1752" s="52"/>
      <c r="D1752" t="s">
        <v>1882</v>
      </c>
      <c r="E1752" s="214">
        <v>9.99</v>
      </c>
      <c r="F1752" s="216">
        <v>0.35</v>
      </c>
      <c r="G1752" s="214">
        <v>6.49</v>
      </c>
      <c r="H1752" s="97">
        <v>3</v>
      </c>
      <c r="I1752" s="185">
        <f t="shared" si="118"/>
        <v>0</v>
      </c>
      <c r="J1752" s="185">
        <f t="shared" si="119"/>
        <v>0</v>
      </c>
    </row>
    <row r="1753" spans="1:10" s="65" customFormat="1" ht="12.75">
      <c r="A1753" t="s">
        <v>250</v>
      </c>
      <c r="B1753"/>
      <c r="C1753" s="52"/>
      <c r="D1753"/>
      <c r="E1753" s="214"/>
      <c r="F1753" s="207"/>
      <c r="G1753" s="214"/>
      <c r="H1753" s="97"/>
      <c r="I1753" s="185"/>
      <c r="J1753" s="185"/>
    </row>
    <row r="1754" spans="1:10" s="65" customFormat="1" ht="12.75">
      <c r="A1754"/>
      <c r="B1754" t="s">
        <v>1883</v>
      </c>
      <c r="C1754" s="52"/>
      <c r="D1754" t="s">
        <v>1884</v>
      </c>
      <c r="E1754" s="214">
        <v>9.99</v>
      </c>
      <c r="F1754" s="216">
        <v>0.35</v>
      </c>
      <c r="G1754" s="214">
        <v>6.49</v>
      </c>
      <c r="H1754" s="97">
        <v>3</v>
      </c>
      <c r="I1754" s="185">
        <f>C1754*E1754</f>
        <v>0</v>
      </c>
      <c r="J1754" s="185">
        <f>C1754*G1754</f>
        <v>0</v>
      </c>
    </row>
    <row r="1755" spans="1:10" s="65" customFormat="1" ht="12.75">
      <c r="A1755"/>
      <c r="B1755" t="s">
        <v>1885</v>
      </c>
      <c r="C1755" s="52"/>
      <c r="D1755" t="s">
        <v>1886</v>
      </c>
      <c r="E1755" s="214">
        <v>9.99</v>
      </c>
      <c r="F1755" s="216">
        <v>0.35</v>
      </c>
      <c r="G1755" s="214">
        <v>6.49</v>
      </c>
      <c r="H1755" s="97">
        <v>3</v>
      </c>
      <c r="I1755" s="185">
        <f>C1755*E1755</f>
        <v>0</v>
      </c>
      <c r="J1755" s="185">
        <f>C1755*G1755</f>
        <v>0</v>
      </c>
    </row>
    <row r="1756" spans="1:10" s="65" customFormat="1" ht="12.75">
      <c r="A1756"/>
      <c r="B1756" t="s">
        <v>1887</v>
      </c>
      <c r="C1756" s="52"/>
      <c r="D1756" t="s">
        <v>1888</v>
      </c>
      <c r="E1756" s="214">
        <v>9.99</v>
      </c>
      <c r="F1756" s="216">
        <v>0.35</v>
      </c>
      <c r="G1756" s="214">
        <v>6.49</v>
      </c>
      <c r="H1756" s="97">
        <v>3</v>
      </c>
      <c r="I1756" s="185">
        <f>C1756*E1756</f>
        <v>0</v>
      </c>
      <c r="J1756" s="185">
        <f>C1756*G1756</f>
        <v>0</v>
      </c>
    </row>
    <row r="1757" spans="1:10" s="67" customFormat="1" ht="12.75">
      <c r="A1757" t="s">
        <v>287</v>
      </c>
      <c r="B1757"/>
      <c r="C1757" s="52"/>
      <c r="D1757"/>
      <c r="E1757" s="214"/>
      <c r="F1757" s="207"/>
      <c r="G1757" s="214"/>
      <c r="H1757" s="97"/>
      <c r="I1757" s="185"/>
      <c r="J1757" s="185"/>
    </row>
    <row r="1758" spans="1:10" s="67" customFormat="1" ht="12.75">
      <c r="A1758"/>
      <c r="B1758" t="s">
        <v>1889</v>
      </c>
      <c r="C1758" s="52"/>
      <c r="D1758" t="s">
        <v>1890</v>
      </c>
      <c r="E1758" s="214">
        <v>9.99</v>
      </c>
      <c r="F1758" s="216">
        <v>0.35</v>
      </c>
      <c r="G1758" s="214">
        <v>6.49</v>
      </c>
      <c r="H1758" s="97">
        <v>3</v>
      </c>
      <c r="I1758" s="185">
        <f>C1758*E1758</f>
        <v>0</v>
      </c>
      <c r="J1758" s="185">
        <f>C1758*G1758</f>
        <v>0</v>
      </c>
    </row>
    <row r="1759" spans="1:10" ht="12.75">
      <c r="A1759"/>
      <c r="B1759" t="s">
        <v>1891</v>
      </c>
      <c r="C1759" s="52"/>
      <c r="D1759" t="s">
        <v>1892</v>
      </c>
      <c r="E1759" s="214">
        <v>9.99</v>
      </c>
      <c r="F1759" s="216">
        <v>0.35</v>
      </c>
      <c r="G1759" s="214">
        <v>6.49</v>
      </c>
      <c r="H1759" s="97">
        <v>3</v>
      </c>
      <c r="I1759" s="185">
        <f>C1759*E1759</f>
        <v>0</v>
      </c>
      <c r="J1759" s="185">
        <f>C1759*G1759</f>
        <v>0</v>
      </c>
    </row>
    <row r="1760" spans="1:10" s="65" customFormat="1" ht="12.75">
      <c r="A1760"/>
      <c r="B1760" t="s">
        <v>1893</v>
      </c>
      <c r="C1760" s="52"/>
      <c r="D1760" t="s">
        <v>1894</v>
      </c>
      <c r="E1760" s="214">
        <v>9.99</v>
      </c>
      <c r="F1760" s="216">
        <v>0.35</v>
      </c>
      <c r="G1760" s="214">
        <v>6.49</v>
      </c>
      <c r="H1760" s="97">
        <v>3</v>
      </c>
      <c r="I1760" s="185">
        <f>C1760*E1760</f>
        <v>0</v>
      </c>
      <c r="J1760" s="185">
        <f>C1760*G1760</f>
        <v>0</v>
      </c>
    </row>
    <row r="1761" spans="2:11" ht="12.75">
      <c r="B1761" t="s">
        <v>1895</v>
      </c>
      <c r="C1761" s="52"/>
      <c r="D1761" t="s">
        <v>1896</v>
      </c>
      <c r="E1761" s="214">
        <v>9.99</v>
      </c>
      <c r="F1761" s="216">
        <v>0.35</v>
      </c>
      <c r="G1761" s="214">
        <v>6.49</v>
      </c>
      <c r="H1761" s="97">
        <v>3</v>
      </c>
      <c r="I1761" s="185">
        <f>C1761*E1761</f>
        <v>0</v>
      </c>
      <c r="J1761" s="185">
        <f>C1761*G1761</f>
        <v>0</v>
      </c>
      <c r="K1761" s="2"/>
    </row>
    <row r="1762" spans="1:10" s="67" customFormat="1" ht="12.75">
      <c r="A1762" t="s">
        <v>224</v>
      </c>
      <c r="B1762"/>
      <c r="C1762" s="52"/>
      <c r="D1762"/>
      <c r="E1762" s="214"/>
      <c r="F1762" s="207"/>
      <c r="G1762" s="214"/>
      <c r="H1762" s="97"/>
      <c r="I1762" s="185"/>
      <c r="J1762" s="185"/>
    </row>
    <row r="1763" spans="1:10" s="67" customFormat="1" ht="12.75">
      <c r="A1763"/>
      <c r="B1763" t="s">
        <v>1897</v>
      </c>
      <c r="C1763" s="52"/>
      <c r="D1763" t="s">
        <v>1898</v>
      </c>
      <c r="E1763" s="214">
        <v>12.99</v>
      </c>
      <c r="F1763" s="216">
        <v>0.35</v>
      </c>
      <c r="G1763" s="214">
        <v>8.44</v>
      </c>
      <c r="H1763" s="97">
        <v>3</v>
      </c>
      <c r="I1763" s="185">
        <f>C1763*E1763</f>
        <v>0</v>
      </c>
      <c r="J1763" s="185">
        <f>C1763*G1763</f>
        <v>0</v>
      </c>
    </row>
    <row r="1764" spans="1:10" s="67" customFormat="1" ht="12.75">
      <c r="A1764"/>
      <c r="B1764" t="s">
        <v>1899</v>
      </c>
      <c r="C1764" s="52"/>
      <c r="D1764" t="s">
        <v>1900</v>
      </c>
      <c r="E1764" s="214">
        <v>12.99</v>
      </c>
      <c r="F1764" s="216">
        <v>0.35</v>
      </c>
      <c r="G1764" s="214">
        <v>8.44</v>
      </c>
      <c r="H1764" s="97">
        <v>3</v>
      </c>
      <c r="I1764" s="185">
        <f>C1764*E1764</f>
        <v>0</v>
      </c>
      <c r="J1764" s="185">
        <f>C1764*G1764</f>
        <v>0</v>
      </c>
    </row>
    <row r="1765" spans="1:10" s="67" customFormat="1" ht="12.75">
      <c r="A1765"/>
      <c r="B1765" t="s">
        <v>1901</v>
      </c>
      <c r="C1765" s="52"/>
      <c r="D1765" t="s">
        <v>1902</v>
      </c>
      <c r="E1765" s="214">
        <v>12.99</v>
      </c>
      <c r="F1765" s="216">
        <v>0.35</v>
      </c>
      <c r="G1765" s="214">
        <v>8.44</v>
      </c>
      <c r="H1765" s="97">
        <v>3</v>
      </c>
      <c r="I1765" s="185">
        <f>C1765*E1765</f>
        <v>0</v>
      </c>
      <c r="J1765" s="185">
        <f>C1765*G1765</f>
        <v>0</v>
      </c>
    </row>
    <row r="1766" spans="1:10" s="67" customFormat="1" ht="12.75">
      <c r="A1766"/>
      <c r="B1766" t="s">
        <v>1903</v>
      </c>
      <c r="C1766" s="52"/>
      <c r="D1766" t="s">
        <v>1904</v>
      </c>
      <c r="E1766" s="214">
        <v>17.99</v>
      </c>
      <c r="F1766" s="216">
        <v>0.35</v>
      </c>
      <c r="G1766" s="214">
        <v>11.69</v>
      </c>
      <c r="H1766" s="97">
        <v>3</v>
      </c>
      <c r="I1766" s="185">
        <f>C1766*E1766</f>
        <v>0</v>
      </c>
      <c r="J1766" s="185">
        <f>C1766*G1766</f>
        <v>0</v>
      </c>
    </row>
    <row r="1767" spans="1:10" ht="12.75">
      <c r="A1767"/>
      <c r="B1767" t="s">
        <v>1905</v>
      </c>
      <c r="C1767" s="52"/>
      <c r="D1767" t="s">
        <v>1906</v>
      </c>
      <c r="E1767" s="214">
        <v>12.99</v>
      </c>
      <c r="F1767" s="216">
        <v>0.35</v>
      </c>
      <c r="G1767" s="214">
        <v>8.44</v>
      </c>
      <c r="H1767" s="97">
        <v>3</v>
      </c>
      <c r="I1767" s="185">
        <f>C1767*E1767</f>
        <v>0</v>
      </c>
      <c r="J1767" s="185">
        <f>C1767*G1767</f>
        <v>0</v>
      </c>
    </row>
    <row r="1768" spans="1:10" ht="12.75">
      <c r="A1768" t="s">
        <v>1907</v>
      </c>
      <c r="B1768"/>
      <c r="C1768" s="52"/>
      <c r="D1768"/>
      <c r="E1768" s="214"/>
      <c r="F1768" s="207"/>
      <c r="G1768" s="214"/>
      <c r="H1768" s="97"/>
      <c r="I1768" s="185"/>
      <c r="J1768" s="185"/>
    </row>
    <row r="1769" spans="1:10" ht="12.75">
      <c r="A1769"/>
      <c r="B1769" t="s">
        <v>1908</v>
      </c>
      <c r="C1769" s="52"/>
      <c r="D1769" t="s">
        <v>1909</v>
      </c>
      <c r="E1769" s="214">
        <v>7.99</v>
      </c>
      <c r="F1769" s="216">
        <v>0.35</v>
      </c>
      <c r="G1769" s="214">
        <v>5.19</v>
      </c>
      <c r="H1769" s="97">
        <v>3</v>
      </c>
      <c r="I1769" s="185">
        <f aca="true" t="shared" si="120" ref="I1769:I1777">C1769*E1769</f>
        <v>0</v>
      </c>
      <c r="J1769" s="185">
        <f aca="true" t="shared" si="121" ref="J1769:J1777">C1769*G1769</f>
        <v>0</v>
      </c>
    </row>
    <row r="1770" spans="1:10" s="67" customFormat="1" ht="12.75">
      <c r="A1770"/>
      <c r="B1770" t="s">
        <v>1910</v>
      </c>
      <c r="C1770" s="52"/>
      <c r="D1770" t="s">
        <v>1911</v>
      </c>
      <c r="E1770" s="214">
        <v>7.99</v>
      </c>
      <c r="F1770" s="216">
        <v>0.35</v>
      </c>
      <c r="G1770" s="214">
        <v>5.19</v>
      </c>
      <c r="H1770" s="97">
        <v>3</v>
      </c>
      <c r="I1770" s="185">
        <f t="shared" si="120"/>
        <v>0</v>
      </c>
      <c r="J1770" s="185">
        <f t="shared" si="121"/>
        <v>0</v>
      </c>
    </row>
    <row r="1771" spans="1:10" s="67" customFormat="1" ht="12.75">
      <c r="A1771"/>
      <c r="B1771" t="s">
        <v>1912</v>
      </c>
      <c r="C1771" s="52"/>
      <c r="D1771" t="s">
        <v>1913</v>
      </c>
      <c r="E1771" s="214">
        <v>9.95</v>
      </c>
      <c r="F1771" s="216">
        <v>0.35</v>
      </c>
      <c r="G1771" s="214">
        <v>6.47</v>
      </c>
      <c r="H1771" s="97">
        <v>3</v>
      </c>
      <c r="I1771" s="185">
        <f t="shared" si="120"/>
        <v>0</v>
      </c>
      <c r="J1771" s="185">
        <f t="shared" si="121"/>
        <v>0</v>
      </c>
    </row>
    <row r="1772" spans="1:10" s="65" customFormat="1" ht="12.75">
      <c r="A1772"/>
      <c r="B1772" t="s">
        <v>1914</v>
      </c>
      <c r="C1772" s="52"/>
      <c r="D1772" t="s">
        <v>1915</v>
      </c>
      <c r="E1772" s="214">
        <v>9.95</v>
      </c>
      <c r="F1772" s="216">
        <v>0.35</v>
      </c>
      <c r="G1772" s="214">
        <v>6.47</v>
      </c>
      <c r="H1772" s="97">
        <v>3</v>
      </c>
      <c r="I1772" s="185">
        <f t="shared" si="120"/>
        <v>0</v>
      </c>
      <c r="J1772" s="185">
        <f t="shared" si="121"/>
        <v>0</v>
      </c>
    </row>
    <row r="1773" spans="1:10" s="65" customFormat="1" ht="12.75">
      <c r="A1773"/>
      <c r="B1773" t="s">
        <v>1916</v>
      </c>
      <c r="C1773" s="52"/>
      <c r="D1773" t="s">
        <v>1917</v>
      </c>
      <c r="E1773" s="214">
        <v>9.95</v>
      </c>
      <c r="F1773" s="216">
        <v>0.35</v>
      </c>
      <c r="G1773" s="214">
        <v>6.47</v>
      </c>
      <c r="H1773" s="97">
        <v>3</v>
      </c>
      <c r="I1773" s="185">
        <f t="shared" si="120"/>
        <v>0</v>
      </c>
      <c r="J1773" s="185">
        <f t="shared" si="121"/>
        <v>0</v>
      </c>
    </row>
    <row r="1774" spans="1:10" s="65" customFormat="1" ht="12.75">
      <c r="A1774"/>
      <c r="B1774" t="s">
        <v>1918</v>
      </c>
      <c r="C1774" s="52"/>
      <c r="D1774" t="s">
        <v>1919</v>
      </c>
      <c r="E1774" s="214">
        <v>9.95</v>
      </c>
      <c r="F1774" s="216">
        <v>0.35</v>
      </c>
      <c r="G1774" s="214">
        <v>6.47</v>
      </c>
      <c r="H1774" s="97">
        <v>3</v>
      </c>
      <c r="I1774" s="185">
        <f t="shared" si="120"/>
        <v>0</v>
      </c>
      <c r="J1774" s="185">
        <f t="shared" si="121"/>
        <v>0</v>
      </c>
    </row>
    <row r="1775" spans="1:13" s="65" customFormat="1" ht="12.75">
      <c r="A1775"/>
      <c r="B1775" t="s">
        <v>1920</v>
      </c>
      <c r="C1775" s="52"/>
      <c r="D1775" t="s">
        <v>1921</v>
      </c>
      <c r="E1775" s="214">
        <v>9.95</v>
      </c>
      <c r="F1775" s="216">
        <v>0.35</v>
      </c>
      <c r="G1775" s="214">
        <v>6.47</v>
      </c>
      <c r="H1775" s="97">
        <v>3</v>
      </c>
      <c r="I1775" s="185">
        <f t="shared" si="120"/>
        <v>0</v>
      </c>
      <c r="J1775" s="185">
        <f t="shared" si="121"/>
        <v>0</v>
      </c>
      <c r="L1775" s="102"/>
      <c r="M1775" s="67"/>
    </row>
    <row r="1776" spans="1:10" ht="12.75">
      <c r="A1776"/>
      <c r="B1776" t="s">
        <v>1922</v>
      </c>
      <c r="C1776" s="52"/>
      <c r="D1776" t="s">
        <v>1923</v>
      </c>
      <c r="E1776" s="214">
        <v>9.95</v>
      </c>
      <c r="F1776" s="216">
        <v>0.35</v>
      </c>
      <c r="G1776" s="214">
        <v>6.47</v>
      </c>
      <c r="H1776" s="97">
        <v>3</v>
      </c>
      <c r="I1776" s="185">
        <f t="shared" si="120"/>
        <v>0</v>
      </c>
      <c r="J1776" s="185">
        <f t="shared" si="121"/>
        <v>0</v>
      </c>
    </row>
    <row r="1777" spans="1:10" ht="12.75">
      <c r="A1777"/>
      <c r="B1777" t="s">
        <v>1924</v>
      </c>
      <c r="C1777" s="52"/>
      <c r="D1777" t="s">
        <v>1925</v>
      </c>
      <c r="E1777" s="214">
        <v>9.95</v>
      </c>
      <c r="F1777" s="216">
        <v>0.35</v>
      </c>
      <c r="G1777" s="214">
        <v>6.47</v>
      </c>
      <c r="H1777" s="97">
        <v>3</v>
      </c>
      <c r="I1777" s="185">
        <f t="shared" si="120"/>
        <v>0</v>
      </c>
      <c r="J1777" s="185">
        <f t="shared" si="121"/>
        <v>0</v>
      </c>
    </row>
    <row r="1778" spans="1:10" ht="12.75">
      <c r="A1778" t="s">
        <v>225</v>
      </c>
      <c r="B1778"/>
      <c r="C1778" s="52"/>
      <c r="D1778"/>
      <c r="E1778" s="214"/>
      <c r="F1778" s="207"/>
      <c r="G1778" s="214"/>
      <c r="H1778" s="97"/>
      <c r="I1778" s="185"/>
      <c r="J1778" s="185"/>
    </row>
    <row r="1779" spans="1:10" ht="12.75">
      <c r="A1779"/>
      <c r="B1779" t="s">
        <v>1926</v>
      </c>
      <c r="C1779" s="52"/>
      <c r="D1779" t="s">
        <v>1927</v>
      </c>
      <c r="E1779" s="214">
        <v>3.99</v>
      </c>
      <c r="F1779" s="216">
        <v>0.3</v>
      </c>
      <c r="G1779" s="214">
        <v>2.79</v>
      </c>
      <c r="H1779" s="97">
        <v>1</v>
      </c>
      <c r="I1779" s="185">
        <f aca="true" t="shared" si="122" ref="I1779:I1785">C1779*E1779</f>
        <v>0</v>
      </c>
      <c r="J1779" s="185">
        <f aca="true" t="shared" si="123" ref="J1779:J1785">C1779*G1779</f>
        <v>0</v>
      </c>
    </row>
    <row r="1780" spans="1:10" ht="12.75">
      <c r="A1780"/>
      <c r="B1780" t="s">
        <v>1928</v>
      </c>
      <c r="C1780" s="52"/>
      <c r="D1780" t="s">
        <v>1929</v>
      </c>
      <c r="E1780" s="214">
        <v>16.95</v>
      </c>
      <c r="F1780" s="216">
        <v>0.25</v>
      </c>
      <c r="G1780" s="214">
        <v>12.71</v>
      </c>
      <c r="H1780" s="97">
        <v>3</v>
      </c>
      <c r="I1780" s="185">
        <f t="shared" si="122"/>
        <v>0</v>
      </c>
      <c r="J1780" s="185">
        <f t="shared" si="123"/>
        <v>0</v>
      </c>
    </row>
    <row r="1781" spans="1:10" ht="12.75">
      <c r="A1781"/>
      <c r="B1781" t="s">
        <v>1930</v>
      </c>
      <c r="C1781" s="52"/>
      <c r="D1781" t="s">
        <v>1931</v>
      </c>
      <c r="E1781" s="214">
        <v>11.99</v>
      </c>
      <c r="F1781" s="216">
        <v>0.3</v>
      </c>
      <c r="G1781" s="214">
        <v>8.39</v>
      </c>
      <c r="H1781" s="97">
        <v>3</v>
      </c>
      <c r="I1781" s="185">
        <f t="shared" si="122"/>
        <v>0</v>
      </c>
      <c r="J1781" s="185">
        <f t="shared" si="123"/>
        <v>0</v>
      </c>
    </row>
    <row r="1782" spans="1:10" ht="12.75">
      <c r="A1782"/>
      <c r="B1782" t="s">
        <v>1932</v>
      </c>
      <c r="C1782" s="52"/>
      <c r="D1782" t="s">
        <v>1933</v>
      </c>
      <c r="E1782" s="214">
        <v>12.99</v>
      </c>
      <c r="F1782" s="216">
        <v>0.3</v>
      </c>
      <c r="G1782" s="214">
        <v>9.09</v>
      </c>
      <c r="H1782" s="97">
        <v>3</v>
      </c>
      <c r="I1782" s="185">
        <f t="shared" si="122"/>
        <v>0</v>
      </c>
      <c r="J1782" s="185">
        <f t="shared" si="123"/>
        <v>0</v>
      </c>
    </row>
    <row r="1783" spans="1:10" ht="12.75">
      <c r="A1783"/>
      <c r="B1783" t="s">
        <v>1934</v>
      </c>
      <c r="C1783" s="52"/>
      <c r="D1783" t="s">
        <v>1935</v>
      </c>
      <c r="E1783" s="214">
        <v>11.99</v>
      </c>
      <c r="F1783" s="216">
        <v>0.3</v>
      </c>
      <c r="G1783" s="214">
        <v>8.39</v>
      </c>
      <c r="H1783" s="97">
        <v>3</v>
      </c>
      <c r="I1783" s="185">
        <f t="shared" si="122"/>
        <v>0</v>
      </c>
      <c r="J1783" s="185">
        <f t="shared" si="123"/>
        <v>0</v>
      </c>
    </row>
    <row r="1784" spans="1:10" ht="12.75">
      <c r="A1784"/>
      <c r="B1784" t="s">
        <v>1936</v>
      </c>
      <c r="C1784" s="52"/>
      <c r="D1784" t="s">
        <v>1937</v>
      </c>
      <c r="E1784" s="214">
        <v>11.99</v>
      </c>
      <c r="F1784" s="216">
        <v>0.3</v>
      </c>
      <c r="G1784" s="214">
        <v>8.39</v>
      </c>
      <c r="H1784" s="97">
        <v>3</v>
      </c>
      <c r="I1784" s="185">
        <f t="shared" si="122"/>
        <v>0</v>
      </c>
      <c r="J1784" s="185">
        <f t="shared" si="123"/>
        <v>0</v>
      </c>
    </row>
    <row r="1785" spans="1:10" ht="12.75">
      <c r="A1785"/>
      <c r="B1785" t="s">
        <v>1938</v>
      </c>
      <c r="C1785" s="52"/>
      <c r="D1785" t="s">
        <v>1939</v>
      </c>
      <c r="E1785" s="214">
        <v>11.99</v>
      </c>
      <c r="F1785" s="216">
        <v>0.3</v>
      </c>
      <c r="G1785" s="214">
        <v>8.39</v>
      </c>
      <c r="H1785" s="97">
        <v>3</v>
      </c>
      <c r="I1785" s="185">
        <f t="shared" si="122"/>
        <v>0</v>
      </c>
      <c r="J1785" s="185">
        <f t="shared" si="123"/>
        <v>0</v>
      </c>
    </row>
    <row r="1786" spans="1:10" ht="12.75">
      <c r="A1786" t="s">
        <v>268</v>
      </c>
      <c r="B1786"/>
      <c r="C1786" s="52"/>
      <c r="D1786"/>
      <c r="E1786" s="214"/>
      <c r="F1786" s="207"/>
      <c r="G1786" s="214"/>
      <c r="H1786" s="97"/>
      <c r="I1786" s="185"/>
      <c r="J1786" s="185"/>
    </row>
    <row r="1787" spans="1:10" ht="12.75">
      <c r="A1787"/>
      <c r="B1787" t="s">
        <v>1940</v>
      </c>
      <c r="C1787" s="52"/>
      <c r="D1787" t="s">
        <v>1941</v>
      </c>
      <c r="E1787" s="214">
        <v>11.99</v>
      </c>
      <c r="F1787" s="216">
        <v>0.3</v>
      </c>
      <c r="G1787" s="214">
        <v>8.39</v>
      </c>
      <c r="H1787" s="97">
        <v>3</v>
      </c>
      <c r="I1787" s="185">
        <f aca="true" t="shared" si="124" ref="I1787:I1792">C1787*E1787</f>
        <v>0</v>
      </c>
      <c r="J1787" s="185">
        <f aca="true" t="shared" si="125" ref="J1787:J1792">C1787*G1787</f>
        <v>0</v>
      </c>
    </row>
    <row r="1788" spans="1:10" s="67" customFormat="1" ht="12.75">
      <c r="A1788" s="65"/>
      <c r="B1788" s="65" t="s">
        <v>1942</v>
      </c>
      <c r="C1788" s="88"/>
      <c r="D1788" s="65" t="s">
        <v>1943</v>
      </c>
      <c r="E1788" s="190">
        <v>11.99</v>
      </c>
      <c r="F1788" s="218">
        <v>0.45</v>
      </c>
      <c r="G1788" s="190">
        <v>6.59</v>
      </c>
      <c r="H1788" s="96">
        <v>3</v>
      </c>
      <c r="I1788" s="190">
        <f t="shared" si="124"/>
        <v>0</v>
      </c>
      <c r="J1788" s="190">
        <f t="shared" si="125"/>
        <v>0</v>
      </c>
    </row>
    <row r="1789" spans="1:10" s="65" customFormat="1" ht="12.75">
      <c r="A1789"/>
      <c r="B1789" t="s">
        <v>1944</v>
      </c>
      <c r="C1789" s="52"/>
      <c r="D1789" t="s">
        <v>1945</v>
      </c>
      <c r="E1789" s="214">
        <v>11.99</v>
      </c>
      <c r="F1789" s="216">
        <v>0.3</v>
      </c>
      <c r="G1789" s="214">
        <v>8.39</v>
      </c>
      <c r="H1789" s="97">
        <v>3</v>
      </c>
      <c r="I1789" s="185">
        <f t="shared" si="124"/>
        <v>0</v>
      </c>
      <c r="J1789" s="185">
        <f t="shared" si="125"/>
        <v>0</v>
      </c>
    </row>
    <row r="1790" spans="1:10" s="65" customFormat="1" ht="12.75">
      <c r="A1790"/>
      <c r="B1790" t="s">
        <v>1946</v>
      </c>
      <c r="C1790" s="52"/>
      <c r="D1790" t="s">
        <v>1947</v>
      </c>
      <c r="E1790" s="214">
        <v>11.99</v>
      </c>
      <c r="F1790" s="216">
        <v>0.3</v>
      </c>
      <c r="G1790" s="214">
        <v>8.39</v>
      </c>
      <c r="H1790" s="97">
        <v>3</v>
      </c>
      <c r="I1790" s="185">
        <f t="shared" si="124"/>
        <v>0</v>
      </c>
      <c r="J1790" s="185">
        <f t="shared" si="125"/>
        <v>0</v>
      </c>
    </row>
    <row r="1791" spans="2:10" s="65" customFormat="1" ht="12.75">
      <c r="B1791" s="65" t="s">
        <v>1948</v>
      </c>
      <c r="C1791" s="88"/>
      <c r="D1791" s="65" t="s">
        <v>1949</v>
      </c>
      <c r="E1791" s="190">
        <v>18.99</v>
      </c>
      <c r="F1791" s="218">
        <v>0.45</v>
      </c>
      <c r="G1791" s="190">
        <v>10.44</v>
      </c>
      <c r="H1791" s="96">
        <v>3</v>
      </c>
      <c r="I1791" s="190">
        <f t="shared" si="124"/>
        <v>0</v>
      </c>
      <c r="J1791" s="190">
        <f t="shared" si="125"/>
        <v>0</v>
      </c>
    </row>
    <row r="1792" spans="1:10" s="65" customFormat="1" ht="12.75">
      <c r="A1792"/>
      <c r="B1792" t="s">
        <v>1950</v>
      </c>
      <c r="C1792" s="52"/>
      <c r="D1792" t="s">
        <v>1951</v>
      </c>
      <c r="E1792" s="214">
        <v>11.99</v>
      </c>
      <c r="F1792" s="216">
        <v>0.3</v>
      </c>
      <c r="G1792" s="214">
        <v>8.39</v>
      </c>
      <c r="H1792" s="97">
        <v>3</v>
      </c>
      <c r="I1792" s="185">
        <f t="shared" si="124"/>
        <v>0</v>
      </c>
      <c r="J1792" s="185">
        <f t="shared" si="125"/>
        <v>0</v>
      </c>
    </row>
    <row r="1793" spans="1:10" s="65" customFormat="1" ht="12.75">
      <c r="A1793" t="s">
        <v>292</v>
      </c>
      <c r="B1793"/>
      <c r="C1793" s="52"/>
      <c r="D1793"/>
      <c r="E1793" s="214"/>
      <c r="F1793" s="207"/>
      <c r="G1793" s="214"/>
      <c r="H1793" s="97"/>
      <c r="I1793" s="185"/>
      <c r="J1793" s="185"/>
    </row>
    <row r="1794" spans="1:10" s="65" customFormat="1" ht="12.75">
      <c r="A1794"/>
      <c r="B1794" t="s">
        <v>1952</v>
      </c>
      <c r="C1794" s="52"/>
      <c r="D1794" t="s">
        <v>1953</v>
      </c>
      <c r="E1794" s="214">
        <v>24.99</v>
      </c>
      <c r="F1794" s="216">
        <v>0.3</v>
      </c>
      <c r="G1794" s="214">
        <v>17.49</v>
      </c>
      <c r="H1794" s="97">
        <v>3</v>
      </c>
      <c r="I1794" s="185">
        <f aca="true" t="shared" si="126" ref="I1794:I1801">C1794*E1794</f>
        <v>0</v>
      </c>
      <c r="J1794" s="185">
        <f aca="true" t="shared" si="127" ref="J1794:J1801">C1794*G1794</f>
        <v>0</v>
      </c>
    </row>
    <row r="1795" spans="1:10" s="65" customFormat="1" ht="12.75">
      <c r="A1795"/>
      <c r="B1795" t="s">
        <v>1954</v>
      </c>
      <c r="C1795" s="52"/>
      <c r="D1795" t="s">
        <v>1955</v>
      </c>
      <c r="E1795" s="214">
        <v>11.99</v>
      </c>
      <c r="F1795" s="216">
        <v>0.3</v>
      </c>
      <c r="G1795" s="214">
        <v>8.39</v>
      </c>
      <c r="H1795" s="97">
        <v>3</v>
      </c>
      <c r="I1795" s="185">
        <f t="shared" si="126"/>
        <v>0</v>
      </c>
      <c r="J1795" s="185">
        <f t="shared" si="127"/>
        <v>0</v>
      </c>
    </row>
    <row r="1796" spans="1:10" s="67" customFormat="1" ht="12.75">
      <c r="A1796"/>
      <c r="B1796" t="s">
        <v>1956</v>
      </c>
      <c r="C1796" s="52"/>
      <c r="D1796" t="s">
        <v>1957</v>
      </c>
      <c r="E1796" s="214">
        <v>49.99</v>
      </c>
      <c r="F1796" s="216">
        <v>0.3</v>
      </c>
      <c r="G1796" s="214">
        <v>34.99</v>
      </c>
      <c r="H1796" s="97">
        <v>3</v>
      </c>
      <c r="I1796" s="185">
        <f t="shared" si="126"/>
        <v>0</v>
      </c>
      <c r="J1796" s="185">
        <f t="shared" si="127"/>
        <v>0</v>
      </c>
    </row>
    <row r="1797" spans="1:10" s="67" customFormat="1" ht="12.75">
      <c r="A1797"/>
      <c r="B1797" t="s">
        <v>1958</v>
      </c>
      <c r="C1797" s="52"/>
      <c r="D1797" t="s">
        <v>1959</v>
      </c>
      <c r="E1797" s="214">
        <v>13.99</v>
      </c>
      <c r="F1797" s="216">
        <v>0.3</v>
      </c>
      <c r="G1797" s="214">
        <v>9.79</v>
      </c>
      <c r="H1797" s="97">
        <v>3</v>
      </c>
      <c r="I1797" s="185">
        <f t="shared" si="126"/>
        <v>0</v>
      </c>
      <c r="J1797" s="185">
        <f t="shared" si="127"/>
        <v>0</v>
      </c>
    </row>
    <row r="1798" spans="1:10" s="67" customFormat="1" ht="12.75">
      <c r="A1798"/>
      <c r="B1798" t="s">
        <v>1960</v>
      </c>
      <c r="C1798" s="52"/>
      <c r="D1798" t="s">
        <v>1961</v>
      </c>
      <c r="E1798" s="214">
        <v>11.99</v>
      </c>
      <c r="F1798" s="216">
        <v>0.3</v>
      </c>
      <c r="G1798" s="214">
        <v>8.39</v>
      </c>
      <c r="H1798" s="97">
        <v>3</v>
      </c>
      <c r="I1798" s="185">
        <f t="shared" si="126"/>
        <v>0</v>
      </c>
      <c r="J1798" s="185">
        <f t="shared" si="127"/>
        <v>0</v>
      </c>
    </row>
    <row r="1799" spans="1:10" s="67" customFormat="1" ht="12.75">
      <c r="A1799"/>
      <c r="B1799" t="s">
        <v>1962</v>
      </c>
      <c r="C1799" s="52"/>
      <c r="D1799" t="s">
        <v>1963</v>
      </c>
      <c r="E1799" s="214">
        <v>10.99</v>
      </c>
      <c r="F1799" s="216">
        <v>0.3</v>
      </c>
      <c r="G1799" s="214">
        <v>7.69</v>
      </c>
      <c r="H1799" s="97">
        <v>3</v>
      </c>
      <c r="I1799" s="185">
        <f t="shared" si="126"/>
        <v>0</v>
      </c>
      <c r="J1799" s="185">
        <f t="shared" si="127"/>
        <v>0</v>
      </c>
    </row>
    <row r="1800" spans="1:10" ht="12.75">
      <c r="A1800"/>
      <c r="B1800" t="s">
        <v>1964</v>
      </c>
      <c r="C1800" s="52"/>
      <c r="D1800" t="s">
        <v>1965</v>
      </c>
      <c r="E1800" s="214">
        <v>11.99</v>
      </c>
      <c r="F1800" s="216">
        <v>0.3</v>
      </c>
      <c r="G1800" s="214">
        <v>8.39</v>
      </c>
      <c r="H1800" s="97">
        <v>3</v>
      </c>
      <c r="I1800" s="185">
        <f t="shared" si="126"/>
        <v>0</v>
      </c>
      <c r="J1800" s="185">
        <f t="shared" si="127"/>
        <v>0</v>
      </c>
    </row>
    <row r="1801" spans="1:10" s="67" customFormat="1" ht="12.75">
      <c r="A1801"/>
      <c r="B1801" t="s">
        <v>1966</v>
      </c>
      <c r="C1801" s="52"/>
      <c r="D1801" t="s">
        <v>1967</v>
      </c>
      <c r="E1801" s="214">
        <v>14.99</v>
      </c>
      <c r="F1801" s="216">
        <v>0.3</v>
      </c>
      <c r="G1801" s="214">
        <v>10.49</v>
      </c>
      <c r="H1801" s="97">
        <v>3</v>
      </c>
      <c r="I1801" s="185">
        <f t="shared" si="126"/>
        <v>0</v>
      </c>
      <c r="J1801" s="185">
        <f t="shared" si="127"/>
        <v>0</v>
      </c>
    </row>
    <row r="1802" spans="1:10" ht="12.75">
      <c r="A1802" t="s">
        <v>226</v>
      </c>
      <c r="B1802"/>
      <c r="C1802" s="52"/>
      <c r="D1802"/>
      <c r="E1802" s="214"/>
      <c r="F1802" s="207"/>
      <c r="G1802" s="214"/>
      <c r="H1802" s="97"/>
      <c r="I1802" s="185"/>
      <c r="J1802" s="185"/>
    </row>
    <row r="1803" spans="1:10" ht="12.75">
      <c r="A1803"/>
      <c r="B1803" t="s">
        <v>1968</v>
      </c>
      <c r="C1803" s="52"/>
      <c r="D1803" t="s">
        <v>1969</v>
      </c>
      <c r="E1803" s="214">
        <v>3.99</v>
      </c>
      <c r="F1803" s="216">
        <v>0.3</v>
      </c>
      <c r="G1803" s="214">
        <v>2.79</v>
      </c>
      <c r="H1803" s="97">
        <v>1</v>
      </c>
      <c r="I1803" s="185">
        <f aca="true" t="shared" si="128" ref="I1803:I1808">C1803*E1803</f>
        <v>0</v>
      </c>
      <c r="J1803" s="185">
        <f aca="true" t="shared" si="129" ref="J1803:J1808">C1803*G1803</f>
        <v>0</v>
      </c>
    </row>
    <row r="1804" spans="1:10" ht="12.75">
      <c r="A1804"/>
      <c r="B1804" t="s">
        <v>1970</v>
      </c>
      <c r="C1804" s="52"/>
      <c r="D1804" t="s">
        <v>1971</v>
      </c>
      <c r="E1804" s="214">
        <v>3.99</v>
      </c>
      <c r="F1804" s="216">
        <v>0.3</v>
      </c>
      <c r="G1804" s="214">
        <v>2.79</v>
      </c>
      <c r="H1804" s="97">
        <v>1</v>
      </c>
      <c r="I1804" s="185">
        <f t="shared" si="128"/>
        <v>0</v>
      </c>
      <c r="J1804" s="185">
        <f t="shared" si="129"/>
        <v>0</v>
      </c>
    </row>
    <row r="1805" spans="1:10" ht="12.75">
      <c r="A1805"/>
      <c r="B1805" t="s">
        <v>1972</v>
      </c>
      <c r="C1805" s="52"/>
      <c r="D1805" t="s">
        <v>1973</v>
      </c>
      <c r="E1805" s="214">
        <v>2.99</v>
      </c>
      <c r="F1805" s="216">
        <v>0.3</v>
      </c>
      <c r="G1805" s="214">
        <v>2.09</v>
      </c>
      <c r="H1805" s="97">
        <v>1</v>
      </c>
      <c r="I1805" s="185">
        <f t="shared" si="128"/>
        <v>0</v>
      </c>
      <c r="J1805" s="185">
        <f t="shared" si="129"/>
        <v>0</v>
      </c>
    </row>
    <row r="1806" spans="1:10" s="67" customFormat="1" ht="12.75">
      <c r="A1806"/>
      <c r="B1806" t="s">
        <v>1974</v>
      </c>
      <c r="C1806" s="52"/>
      <c r="D1806" t="s">
        <v>1975</v>
      </c>
      <c r="E1806" s="214">
        <v>2.99</v>
      </c>
      <c r="F1806" s="216">
        <v>0.3</v>
      </c>
      <c r="G1806" s="214">
        <v>2.09</v>
      </c>
      <c r="H1806" s="97">
        <v>1</v>
      </c>
      <c r="I1806" s="185">
        <f t="shared" si="128"/>
        <v>0</v>
      </c>
      <c r="J1806" s="185">
        <f t="shared" si="129"/>
        <v>0</v>
      </c>
    </row>
    <row r="1807" spans="1:10" ht="12.75">
      <c r="A1807"/>
      <c r="B1807" t="s">
        <v>1976</v>
      </c>
      <c r="C1807" s="52"/>
      <c r="D1807" t="s">
        <v>1977</v>
      </c>
      <c r="E1807" s="214">
        <v>5.99</v>
      </c>
      <c r="F1807" s="216">
        <v>0.3</v>
      </c>
      <c r="G1807" s="214">
        <v>4.19</v>
      </c>
      <c r="H1807" s="97">
        <v>1</v>
      </c>
      <c r="I1807" s="185">
        <f t="shared" si="128"/>
        <v>0</v>
      </c>
      <c r="J1807" s="185">
        <f t="shared" si="129"/>
        <v>0</v>
      </c>
    </row>
    <row r="1808" spans="1:10" ht="12.75">
      <c r="A1808"/>
      <c r="B1808" t="s">
        <v>1978</v>
      </c>
      <c r="C1808" s="52"/>
      <c r="D1808" t="s">
        <v>1979</v>
      </c>
      <c r="E1808" s="214">
        <v>4.99</v>
      </c>
      <c r="F1808" s="216">
        <v>0.3</v>
      </c>
      <c r="G1808" s="214">
        <v>3.49</v>
      </c>
      <c r="H1808" s="97">
        <v>1</v>
      </c>
      <c r="I1808" s="185">
        <f t="shared" si="128"/>
        <v>0</v>
      </c>
      <c r="J1808" s="185">
        <f t="shared" si="129"/>
        <v>0</v>
      </c>
    </row>
    <row r="1809" spans="1:10" s="100" customFormat="1" ht="12.75">
      <c r="A1809" t="s">
        <v>335</v>
      </c>
      <c r="B1809"/>
      <c r="C1809" s="52"/>
      <c r="D1809"/>
      <c r="E1809" s="214"/>
      <c r="F1809" s="207"/>
      <c r="G1809" s="214"/>
      <c r="H1809" s="97"/>
      <c r="I1809" s="185"/>
      <c r="J1809" s="185"/>
    </row>
    <row r="1810" spans="1:10" s="67" customFormat="1" ht="12.75">
      <c r="A1810"/>
      <c r="B1810" t="s">
        <v>1980</v>
      </c>
      <c r="C1810" s="52"/>
      <c r="D1810" t="s">
        <v>1981</v>
      </c>
      <c r="E1810" s="214">
        <v>2.99</v>
      </c>
      <c r="F1810" s="216">
        <v>0.3</v>
      </c>
      <c r="G1810" s="214">
        <v>2.09</v>
      </c>
      <c r="H1810" s="97">
        <v>1</v>
      </c>
      <c r="I1810" s="185">
        <f aca="true" t="shared" si="130" ref="I1810:I1815">C1810*E1810</f>
        <v>0</v>
      </c>
      <c r="J1810" s="185">
        <f aca="true" t="shared" si="131" ref="J1810:J1815">C1810*G1810</f>
        <v>0</v>
      </c>
    </row>
    <row r="1811" spans="1:10" s="65" customFormat="1" ht="12.75">
      <c r="A1811"/>
      <c r="B1811" t="s">
        <v>1982</v>
      </c>
      <c r="C1811" s="52"/>
      <c r="D1811" t="s">
        <v>1983</v>
      </c>
      <c r="E1811" s="214">
        <v>2.99</v>
      </c>
      <c r="F1811" s="216">
        <v>0.3</v>
      </c>
      <c r="G1811" s="214">
        <v>2.09</v>
      </c>
      <c r="H1811" s="97">
        <v>1</v>
      </c>
      <c r="I1811" s="185">
        <f t="shared" si="130"/>
        <v>0</v>
      </c>
      <c r="J1811" s="185">
        <f t="shared" si="131"/>
        <v>0</v>
      </c>
    </row>
    <row r="1812" spans="1:10" s="67" customFormat="1" ht="12.75">
      <c r="A1812"/>
      <c r="B1812" t="s">
        <v>1984</v>
      </c>
      <c r="C1812" s="52"/>
      <c r="D1812" t="s">
        <v>1985</v>
      </c>
      <c r="E1812" s="214">
        <v>2.99</v>
      </c>
      <c r="F1812" s="216">
        <v>0.3</v>
      </c>
      <c r="G1812" s="214">
        <v>2.09</v>
      </c>
      <c r="H1812" s="97">
        <v>1</v>
      </c>
      <c r="I1812" s="185">
        <f t="shared" si="130"/>
        <v>0</v>
      </c>
      <c r="J1812" s="185">
        <f t="shared" si="131"/>
        <v>0</v>
      </c>
    </row>
    <row r="1813" spans="1:10" s="67" customFormat="1" ht="12.75">
      <c r="A1813"/>
      <c r="B1813" t="s">
        <v>1986</v>
      </c>
      <c r="C1813" s="52"/>
      <c r="D1813" t="s">
        <v>1987</v>
      </c>
      <c r="E1813" s="214">
        <v>2.99</v>
      </c>
      <c r="F1813" s="216">
        <v>0.3</v>
      </c>
      <c r="G1813" s="214">
        <v>2.09</v>
      </c>
      <c r="H1813" s="97">
        <v>1</v>
      </c>
      <c r="I1813" s="185">
        <f t="shared" si="130"/>
        <v>0</v>
      </c>
      <c r="J1813" s="185">
        <f t="shared" si="131"/>
        <v>0</v>
      </c>
    </row>
    <row r="1814" spans="1:10" s="67" customFormat="1" ht="12.75">
      <c r="A1814"/>
      <c r="B1814" t="s">
        <v>1988</v>
      </c>
      <c r="C1814" s="52"/>
      <c r="D1814" t="s">
        <v>1989</v>
      </c>
      <c r="E1814" s="214">
        <v>4.99</v>
      </c>
      <c r="F1814" s="216">
        <v>0.3</v>
      </c>
      <c r="G1814" s="214">
        <v>3.49</v>
      </c>
      <c r="H1814" s="97">
        <v>1</v>
      </c>
      <c r="I1814" s="185">
        <f t="shared" si="130"/>
        <v>0</v>
      </c>
      <c r="J1814" s="185">
        <f t="shared" si="131"/>
        <v>0</v>
      </c>
    </row>
    <row r="1815" spans="1:10" s="65" customFormat="1" ht="12.75">
      <c r="A1815"/>
      <c r="B1815" t="s">
        <v>1990</v>
      </c>
      <c r="C1815" s="52"/>
      <c r="D1815" t="s">
        <v>1991</v>
      </c>
      <c r="E1815" s="214">
        <v>4.99</v>
      </c>
      <c r="F1815" s="216">
        <v>0.3</v>
      </c>
      <c r="G1815" s="214">
        <v>3.49</v>
      </c>
      <c r="H1815" s="97">
        <v>1</v>
      </c>
      <c r="I1815" s="185">
        <f t="shared" si="130"/>
        <v>0</v>
      </c>
      <c r="J1815" s="185">
        <f t="shared" si="131"/>
        <v>0</v>
      </c>
    </row>
    <row r="1816" spans="1:10" s="65" customFormat="1" ht="12.75">
      <c r="A1816" t="s">
        <v>336</v>
      </c>
      <c r="B1816"/>
      <c r="C1816" s="52"/>
      <c r="D1816"/>
      <c r="E1816" s="214"/>
      <c r="F1816" s="207"/>
      <c r="G1816" s="214"/>
      <c r="H1816" s="97"/>
      <c r="I1816" s="185"/>
      <c r="J1816" s="185"/>
    </row>
    <row r="1817" spans="1:10" s="100" customFormat="1" ht="12.75">
      <c r="A1817"/>
      <c r="B1817" t="s">
        <v>1992</v>
      </c>
      <c r="C1817" s="52"/>
      <c r="D1817" t="s">
        <v>1993</v>
      </c>
      <c r="E1817" s="214">
        <v>59.99</v>
      </c>
      <c r="F1817" s="216">
        <v>0.3</v>
      </c>
      <c r="G1817" s="214">
        <v>41.99</v>
      </c>
      <c r="H1817" s="97">
        <v>3</v>
      </c>
      <c r="I1817" s="185">
        <f aca="true" t="shared" si="132" ref="I1817:I1825">C1817*E1817</f>
        <v>0</v>
      </c>
      <c r="J1817" s="185">
        <f aca="true" t="shared" si="133" ref="J1817:J1825">C1817*G1817</f>
        <v>0</v>
      </c>
    </row>
    <row r="1818" spans="1:10" s="65" customFormat="1" ht="12.75">
      <c r="A1818"/>
      <c r="B1818" t="s">
        <v>1994</v>
      </c>
      <c r="C1818" s="52"/>
      <c r="D1818" t="s">
        <v>1995</v>
      </c>
      <c r="E1818" s="214">
        <v>15.99</v>
      </c>
      <c r="F1818" s="216">
        <v>0.3</v>
      </c>
      <c r="G1818" s="214">
        <v>11.19</v>
      </c>
      <c r="H1818" s="97">
        <v>3</v>
      </c>
      <c r="I1818" s="185">
        <f t="shared" si="132"/>
        <v>0</v>
      </c>
      <c r="J1818" s="185">
        <f t="shared" si="133"/>
        <v>0</v>
      </c>
    </row>
    <row r="1819" spans="1:10" s="65" customFormat="1" ht="12.75">
      <c r="A1819"/>
      <c r="B1819" t="s">
        <v>1996</v>
      </c>
      <c r="C1819" s="52"/>
      <c r="D1819" t="s">
        <v>1997</v>
      </c>
      <c r="E1819" s="214">
        <v>3.99</v>
      </c>
      <c r="F1819" s="216">
        <v>0.3</v>
      </c>
      <c r="G1819" s="214">
        <v>2.79</v>
      </c>
      <c r="H1819" s="97">
        <v>1</v>
      </c>
      <c r="I1819" s="185">
        <f t="shared" si="132"/>
        <v>0</v>
      </c>
      <c r="J1819" s="185">
        <f t="shared" si="133"/>
        <v>0</v>
      </c>
    </row>
    <row r="1820" spans="1:10" s="65" customFormat="1" ht="12.75">
      <c r="A1820"/>
      <c r="B1820" t="s">
        <v>1998</v>
      </c>
      <c r="C1820" s="52"/>
      <c r="D1820" t="s">
        <v>1999</v>
      </c>
      <c r="E1820" s="214">
        <v>3.99</v>
      </c>
      <c r="F1820" s="216">
        <v>0.3</v>
      </c>
      <c r="G1820" s="214">
        <v>2.79</v>
      </c>
      <c r="H1820" s="97">
        <v>1</v>
      </c>
      <c r="I1820" s="185">
        <f t="shared" si="132"/>
        <v>0</v>
      </c>
      <c r="J1820" s="185">
        <f t="shared" si="133"/>
        <v>0</v>
      </c>
    </row>
    <row r="1821" spans="1:10" s="65" customFormat="1" ht="12.75">
      <c r="A1821"/>
      <c r="B1821" t="s">
        <v>2000</v>
      </c>
      <c r="C1821" s="52"/>
      <c r="D1821" t="s">
        <v>2001</v>
      </c>
      <c r="E1821" s="214">
        <v>9.99</v>
      </c>
      <c r="F1821" s="216">
        <v>0.3</v>
      </c>
      <c r="G1821" s="214">
        <v>6.99</v>
      </c>
      <c r="H1821" s="97">
        <v>3</v>
      </c>
      <c r="I1821" s="185">
        <f t="shared" si="132"/>
        <v>0</v>
      </c>
      <c r="J1821" s="185">
        <f t="shared" si="133"/>
        <v>0</v>
      </c>
    </row>
    <row r="1822" spans="1:10" ht="12.75">
      <c r="A1822"/>
      <c r="B1822" t="s">
        <v>2002</v>
      </c>
      <c r="C1822" s="52"/>
      <c r="D1822" t="s">
        <v>2003</v>
      </c>
      <c r="E1822" s="214">
        <v>3.5</v>
      </c>
      <c r="F1822" s="216">
        <v>0.3</v>
      </c>
      <c r="G1822" s="214">
        <v>2.45</v>
      </c>
      <c r="H1822" s="97">
        <v>1</v>
      </c>
      <c r="I1822" s="185">
        <f t="shared" si="132"/>
        <v>0</v>
      </c>
      <c r="J1822" s="185">
        <f t="shared" si="133"/>
        <v>0</v>
      </c>
    </row>
    <row r="1823" spans="1:10" s="65" customFormat="1" ht="12.75">
      <c r="A1823"/>
      <c r="B1823" t="s">
        <v>2004</v>
      </c>
      <c r="C1823" s="52"/>
      <c r="D1823" t="s">
        <v>2005</v>
      </c>
      <c r="E1823" s="214">
        <v>15.99</v>
      </c>
      <c r="F1823" s="216">
        <v>0.3</v>
      </c>
      <c r="G1823" s="214">
        <v>11.19</v>
      </c>
      <c r="H1823" s="97">
        <v>3</v>
      </c>
      <c r="I1823" s="185">
        <f t="shared" si="132"/>
        <v>0</v>
      </c>
      <c r="J1823" s="185">
        <f t="shared" si="133"/>
        <v>0</v>
      </c>
    </row>
    <row r="1824" spans="1:10" s="65" customFormat="1" ht="12.75">
      <c r="A1824"/>
      <c r="B1824" t="s">
        <v>2006</v>
      </c>
      <c r="C1824" s="52"/>
      <c r="D1824" t="s">
        <v>2007</v>
      </c>
      <c r="E1824" s="214">
        <v>15.99</v>
      </c>
      <c r="F1824" s="216">
        <v>0.3</v>
      </c>
      <c r="G1824" s="214">
        <v>11.19</v>
      </c>
      <c r="H1824" s="97">
        <v>3</v>
      </c>
      <c r="I1824" s="185">
        <f t="shared" si="132"/>
        <v>0</v>
      </c>
      <c r="J1824" s="185">
        <f t="shared" si="133"/>
        <v>0</v>
      </c>
    </row>
    <row r="1825" spans="1:10" s="65" customFormat="1" ht="12.75">
      <c r="A1825"/>
      <c r="B1825" t="s">
        <v>2008</v>
      </c>
      <c r="C1825" s="52"/>
      <c r="D1825" t="s">
        <v>2009</v>
      </c>
      <c r="E1825" s="214">
        <v>15.99</v>
      </c>
      <c r="F1825" s="216">
        <v>0.3</v>
      </c>
      <c r="G1825" s="214">
        <v>11.19</v>
      </c>
      <c r="H1825" s="97">
        <v>3</v>
      </c>
      <c r="I1825" s="185">
        <f t="shared" si="132"/>
        <v>0</v>
      </c>
      <c r="J1825" s="185">
        <f t="shared" si="133"/>
        <v>0</v>
      </c>
    </row>
    <row r="1826" spans="1:10" ht="12.75">
      <c r="A1826" s="82" t="s">
        <v>39</v>
      </c>
      <c r="B1826" s="44" t="s">
        <v>437</v>
      </c>
      <c r="C1826" s="51"/>
      <c r="D1826" s="44"/>
      <c r="E1826" s="50"/>
      <c r="F1826" s="154"/>
      <c r="G1826" s="50"/>
      <c r="H1826" s="95"/>
      <c r="I1826" s="184"/>
      <c r="J1826" s="184"/>
    </row>
    <row r="1827" spans="1:10" s="67" customFormat="1" ht="12.75">
      <c r="A1827" t="s">
        <v>142</v>
      </c>
      <c r="B1827"/>
      <c r="C1827" s="52"/>
      <c r="D1827"/>
      <c r="E1827" s="214"/>
      <c r="F1827" s="207"/>
      <c r="G1827" s="214"/>
      <c r="H1827" s="97"/>
      <c r="I1827" s="185"/>
      <c r="J1827" s="185"/>
    </row>
    <row r="1828" spans="1:10" s="67" customFormat="1" ht="12.75">
      <c r="A1828"/>
      <c r="B1828" t="s">
        <v>3040</v>
      </c>
      <c r="C1828" s="52"/>
      <c r="D1828" t="s">
        <v>3041</v>
      </c>
      <c r="E1828" s="214">
        <v>45</v>
      </c>
      <c r="F1828" s="216">
        <v>0.25</v>
      </c>
      <c r="G1828" s="214">
        <v>33.75</v>
      </c>
      <c r="H1828" s="97">
        <v>4</v>
      </c>
      <c r="I1828" s="185">
        <f aca="true" t="shared" si="134" ref="I1828:I1834">C1828*E1828</f>
        <v>0</v>
      </c>
      <c r="J1828" s="185">
        <f aca="true" t="shared" si="135" ref="J1828:J1834">C1828*G1828</f>
        <v>0</v>
      </c>
    </row>
    <row r="1829" spans="1:10" s="67" customFormat="1" ht="12.75">
      <c r="A1829"/>
      <c r="B1829" t="s">
        <v>3042</v>
      </c>
      <c r="C1829" s="52"/>
      <c r="D1829" t="s">
        <v>3043</v>
      </c>
      <c r="E1829" s="214">
        <v>14.95</v>
      </c>
      <c r="F1829" s="216">
        <v>0.25</v>
      </c>
      <c r="G1829" s="214">
        <v>11.21</v>
      </c>
      <c r="H1829" s="97">
        <v>4</v>
      </c>
      <c r="I1829" s="185">
        <f t="shared" si="134"/>
        <v>0</v>
      </c>
      <c r="J1829" s="185">
        <f t="shared" si="135"/>
        <v>0</v>
      </c>
    </row>
    <row r="1830" spans="2:11" ht="12.75">
      <c r="B1830" t="s">
        <v>3044</v>
      </c>
      <c r="C1830" s="52"/>
      <c r="D1830" t="s">
        <v>3045</v>
      </c>
      <c r="E1830" s="214">
        <v>50</v>
      </c>
      <c r="F1830" s="216">
        <v>0.25</v>
      </c>
      <c r="G1830" s="214">
        <v>37.5</v>
      </c>
      <c r="H1830" s="97">
        <v>4</v>
      </c>
      <c r="I1830" s="185">
        <f t="shared" si="134"/>
        <v>0</v>
      </c>
      <c r="J1830" s="185">
        <f t="shared" si="135"/>
        <v>0</v>
      </c>
      <c r="K1830" s="2"/>
    </row>
    <row r="1831" spans="1:10" s="65" customFormat="1" ht="12.75">
      <c r="A1831"/>
      <c r="B1831" t="s">
        <v>3046</v>
      </c>
      <c r="C1831" s="52"/>
      <c r="D1831" t="s">
        <v>3047</v>
      </c>
      <c r="E1831" s="214">
        <v>5.99</v>
      </c>
      <c r="F1831" s="216">
        <v>0.25</v>
      </c>
      <c r="G1831" s="214">
        <v>4.49</v>
      </c>
      <c r="H1831" s="97">
        <v>2</v>
      </c>
      <c r="I1831" s="185">
        <f t="shared" si="134"/>
        <v>0</v>
      </c>
      <c r="J1831" s="185">
        <f t="shared" si="135"/>
        <v>0</v>
      </c>
    </row>
    <row r="1832" spans="1:10" s="67" customFormat="1" ht="12.75">
      <c r="A1832"/>
      <c r="B1832" t="s">
        <v>3048</v>
      </c>
      <c r="C1832" s="52"/>
      <c r="D1832" t="s">
        <v>3049</v>
      </c>
      <c r="E1832" s="214">
        <v>29.99</v>
      </c>
      <c r="F1832" s="216">
        <v>0.25</v>
      </c>
      <c r="G1832" s="214">
        <v>22.49</v>
      </c>
      <c r="H1832" s="97">
        <v>4</v>
      </c>
      <c r="I1832" s="185">
        <f t="shared" si="134"/>
        <v>0</v>
      </c>
      <c r="J1832" s="185">
        <f t="shared" si="135"/>
        <v>0</v>
      </c>
    </row>
    <row r="1833" spans="1:10" s="67" customFormat="1" ht="12.75">
      <c r="A1833"/>
      <c r="B1833" t="s">
        <v>3050</v>
      </c>
      <c r="C1833" s="52"/>
      <c r="D1833" t="s">
        <v>3051</v>
      </c>
      <c r="E1833" s="214">
        <v>14.95</v>
      </c>
      <c r="F1833" s="216">
        <v>0.25</v>
      </c>
      <c r="G1833" s="214">
        <v>11.21</v>
      </c>
      <c r="H1833" s="97">
        <v>3</v>
      </c>
      <c r="I1833" s="185">
        <f t="shared" si="134"/>
        <v>0</v>
      </c>
      <c r="J1833" s="185">
        <f t="shared" si="135"/>
        <v>0</v>
      </c>
    </row>
    <row r="1834" spans="1:10" s="67" customFormat="1" ht="12.75">
      <c r="A1834"/>
      <c r="B1834" t="s">
        <v>3052</v>
      </c>
      <c r="C1834" s="52"/>
      <c r="D1834" t="s">
        <v>3053</v>
      </c>
      <c r="E1834" s="214">
        <v>39.95</v>
      </c>
      <c r="F1834" s="216">
        <v>0.25</v>
      </c>
      <c r="G1834" s="214">
        <v>29.96</v>
      </c>
      <c r="H1834" s="97">
        <v>4</v>
      </c>
      <c r="I1834" s="185">
        <f t="shared" si="134"/>
        <v>0</v>
      </c>
      <c r="J1834" s="185">
        <f t="shared" si="135"/>
        <v>0</v>
      </c>
    </row>
    <row r="1835" spans="1:10" ht="12.75">
      <c r="A1835" t="s">
        <v>380</v>
      </c>
      <c r="B1835"/>
      <c r="C1835" s="52"/>
      <c r="D1835"/>
      <c r="E1835" s="214"/>
      <c r="F1835" s="207"/>
      <c r="G1835" s="214"/>
      <c r="H1835" s="97"/>
      <c r="I1835" s="185"/>
      <c r="J1835" s="185"/>
    </row>
    <row r="1836" spans="1:10" ht="12.75">
      <c r="A1836"/>
      <c r="B1836" t="s">
        <v>3054</v>
      </c>
      <c r="C1836" s="52"/>
      <c r="D1836" t="s">
        <v>3055</v>
      </c>
      <c r="E1836" s="214">
        <v>6.95</v>
      </c>
      <c r="F1836" s="216">
        <v>0.25</v>
      </c>
      <c r="G1836" s="214">
        <v>5.21</v>
      </c>
      <c r="H1836" s="97">
        <v>2</v>
      </c>
      <c r="I1836" s="185">
        <f aca="true" t="shared" si="136" ref="I1836:I1846">C1836*E1836</f>
        <v>0</v>
      </c>
      <c r="J1836" s="185">
        <f aca="true" t="shared" si="137" ref="J1836:J1846">C1836*G1836</f>
        <v>0</v>
      </c>
    </row>
    <row r="1837" spans="1:10" s="67" customFormat="1" ht="12.75">
      <c r="A1837"/>
      <c r="B1837" t="s">
        <v>3056</v>
      </c>
      <c r="C1837" s="52"/>
      <c r="D1837" t="s">
        <v>3057</v>
      </c>
      <c r="E1837" s="214">
        <v>5.99</v>
      </c>
      <c r="F1837" s="216">
        <v>0.25</v>
      </c>
      <c r="G1837" s="214">
        <v>4.49</v>
      </c>
      <c r="H1837" s="97">
        <v>2</v>
      </c>
      <c r="I1837" s="185">
        <f t="shared" si="136"/>
        <v>0</v>
      </c>
      <c r="J1837" s="185">
        <f t="shared" si="137"/>
        <v>0</v>
      </c>
    </row>
    <row r="1838" spans="1:10" ht="12.75">
      <c r="A1838"/>
      <c r="B1838" t="s">
        <v>3058</v>
      </c>
      <c r="C1838" s="52"/>
      <c r="D1838" t="s">
        <v>3059</v>
      </c>
      <c r="E1838" s="214">
        <v>14</v>
      </c>
      <c r="F1838" s="216">
        <v>0.25</v>
      </c>
      <c r="G1838" s="214">
        <v>10.5</v>
      </c>
      <c r="H1838" s="97">
        <v>2</v>
      </c>
      <c r="I1838" s="185">
        <f t="shared" si="136"/>
        <v>0</v>
      </c>
      <c r="J1838" s="185">
        <f t="shared" si="137"/>
        <v>0</v>
      </c>
    </row>
    <row r="1839" spans="1:10" s="67" customFormat="1" ht="12.75">
      <c r="A1839"/>
      <c r="B1839" t="s">
        <v>3060</v>
      </c>
      <c r="C1839" s="52"/>
      <c r="D1839" t="s">
        <v>3061</v>
      </c>
      <c r="E1839" s="214">
        <v>14</v>
      </c>
      <c r="F1839" s="216">
        <v>0.25</v>
      </c>
      <c r="G1839" s="214">
        <v>10.5</v>
      </c>
      <c r="H1839" s="97">
        <v>2</v>
      </c>
      <c r="I1839" s="185">
        <f t="shared" si="136"/>
        <v>0</v>
      </c>
      <c r="J1839" s="185">
        <f t="shared" si="137"/>
        <v>0</v>
      </c>
    </row>
    <row r="1840" spans="1:10" ht="12.75">
      <c r="A1840"/>
      <c r="B1840" t="s">
        <v>3062</v>
      </c>
      <c r="C1840" s="52"/>
      <c r="D1840" t="s">
        <v>3063</v>
      </c>
      <c r="E1840" s="214">
        <v>14</v>
      </c>
      <c r="F1840" s="216">
        <v>0.25</v>
      </c>
      <c r="G1840" s="214">
        <v>10.5</v>
      </c>
      <c r="H1840" s="97">
        <v>2</v>
      </c>
      <c r="I1840" s="185">
        <f t="shared" si="136"/>
        <v>0</v>
      </c>
      <c r="J1840" s="185">
        <f t="shared" si="137"/>
        <v>0</v>
      </c>
    </row>
    <row r="1841" spans="1:10" ht="12.75">
      <c r="A1841"/>
      <c r="B1841" t="s">
        <v>3064</v>
      </c>
      <c r="C1841" s="52"/>
      <c r="D1841" t="s">
        <v>3065</v>
      </c>
      <c r="E1841" s="214">
        <v>16</v>
      </c>
      <c r="F1841" s="216">
        <v>0.25</v>
      </c>
      <c r="G1841" s="214">
        <v>12</v>
      </c>
      <c r="H1841" s="97">
        <v>2</v>
      </c>
      <c r="I1841" s="185">
        <f t="shared" si="136"/>
        <v>0</v>
      </c>
      <c r="J1841" s="185">
        <f t="shared" si="137"/>
        <v>0</v>
      </c>
    </row>
    <row r="1842" spans="1:10" ht="12.75">
      <c r="A1842"/>
      <c r="B1842" t="s">
        <v>3066</v>
      </c>
      <c r="C1842" s="52"/>
      <c r="D1842" t="s">
        <v>3067</v>
      </c>
      <c r="E1842" s="214">
        <v>16</v>
      </c>
      <c r="F1842" s="216">
        <v>0.25</v>
      </c>
      <c r="G1842" s="214">
        <v>12</v>
      </c>
      <c r="H1842" s="97">
        <v>2</v>
      </c>
      <c r="I1842" s="185">
        <f t="shared" si="136"/>
        <v>0</v>
      </c>
      <c r="J1842" s="185">
        <f t="shared" si="137"/>
        <v>0</v>
      </c>
    </row>
    <row r="1843" spans="1:10" s="67" customFormat="1" ht="12.75">
      <c r="A1843"/>
      <c r="B1843" t="s">
        <v>3068</v>
      </c>
      <c r="C1843" s="52"/>
      <c r="D1843" t="s">
        <v>3069</v>
      </c>
      <c r="E1843" s="214">
        <v>14</v>
      </c>
      <c r="F1843" s="216">
        <v>0.25</v>
      </c>
      <c r="G1843" s="214">
        <v>10.5</v>
      </c>
      <c r="H1843" s="97">
        <v>2</v>
      </c>
      <c r="I1843" s="185">
        <f t="shared" si="136"/>
        <v>0</v>
      </c>
      <c r="J1843" s="185">
        <f t="shared" si="137"/>
        <v>0</v>
      </c>
    </row>
    <row r="1844" spans="1:10" s="67" customFormat="1" ht="12.75">
      <c r="A1844"/>
      <c r="B1844" t="s">
        <v>3070</v>
      </c>
      <c r="C1844" s="52"/>
      <c r="D1844" t="s">
        <v>3071</v>
      </c>
      <c r="E1844" s="214">
        <v>14</v>
      </c>
      <c r="F1844" s="216">
        <v>0.25</v>
      </c>
      <c r="G1844" s="214">
        <v>10.5</v>
      </c>
      <c r="H1844" s="97">
        <v>2</v>
      </c>
      <c r="I1844" s="185">
        <f t="shared" si="136"/>
        <v>0</v>
      </c>
      <c r="J1844" s="185">
        <f t="shared" si="137"/>
        <v>0</v>
      </c>
    </row>
    <row r="1845" spans="1:10" s="65" customFormat="1" ht="12.75">
      <c r="A1845"/>
      <c r="B1845" t="s">
        <v>3072</v>
      </c>
      <c r="C1845" s="52"/>
      <c r="D1845" t="s">
        <v>3073</v>
      </c>
      <c r="E1845" s="214">
        <v>14</v>
      </c>
      <c r="F1845" s="216">
        <v>0.25</v>
      </c>
      <c r="G1845" s="214">
        <v>10.5</v>
      </c>
      <c r="H1845" s="97">
        <v>2</v>
      </c>
      <c r="I1845" s="185">
        <f t="shared" si="136"/>
        <v>0</v>
      </c>
      <c r="J1845" s="185">
        <f t="shared" si="137"/>
        <v>0</v>
      </c>
    </row>
    <row r="1846" spans="1:10" s="65" customFormat="1" ht="12.75">
      <c r="A1846"/>
      <c r="B1846" t="s">
        <v>3074</v>
      </c>
      <c r="C1846" s="52"/>
      <c r="D1846" t="s">
        <v>3075</v>
      </c>
      <c r="E1846" s="214">
        <v>8.95</v>
      </c>
      <c r="F1846" s="216">
        <v>0.25</v>
      </c>
      <c r="G1846" s="214">
        <v>6.71</v>
      </c>
      <c r="H1846" s="97">
        <v>2</v>
      </c>
      <c r="I1846" s="185">
        <f t="shared" si="136"/>
        <v>0</v>
      </c>
      <c r="J1846" s="185">
        <f t="shared" si="137"/>
        <v>0</v>
      </c>
    </row>
    <row r="1847" spans="1:10" s="65" customFormat="1" ht="12.75">
      <c r="A1847" t="s">
        <v>245</v>
      </c>
      <c r="B1847"/>
      <c r="C1847" s="52"/>
      <c r="D1847"/>
      <c r="E1847" s="214"/>
      <c r="F1847" s="207"/>
      <c r="G1847" s="214"/>
      <c r="H1847" s="97"/>
      <c r="I1847" s="185"/>
      <c r="J1847" s="185"/>
    </row>
    <row r="1848" spans="1:10" s="65" customFormat="1" ht="12.75">
      <c r="A1848"/>
      <c r="B1848" t="s">
        <v>3076</v>
      </c>
      <c r="C1848" s="52"/>
      <c r="D1848" t="s">
        <v>3077</v>
      </c>
      <c r="E1848" s="214">
        <v>24.99</v>
      </c>
      <c r="F1848" s="216">
        <v>0.3</v>
      </c>
      <c r="G1848" s="214">
        <v>17.49</v>
      </c>
      <c r="H1848" s="97">
        <v>4</v>
      </c>
      <c r="I1848" s="185">
        <f aca="true" t="shared" si="138" ref="I1848:I1853">C1848*E1848</f>
        <v>0</v>
      </c>
      <c r="J1848" s="185">
        <f aca="true" t="shared" si="139" ref="J1848:J1853">C1848*G1848</f>
        <v>0</v>
      </c>
    </row>
    <row r="1849" spans="1:10" ht="12.75">
      <c r="A1849"/>
      <c r="B1849" t="s">
        <v>3078</v>
      </c>
      <c r="C1849" s="52"/>
      <c r="D1849" t="s">
        <v>3079</v>
      </c>
      <c r="E1849" s="214">
        <v>35</v>
      </c>
      <c r="F1849" s="216">
        <v>0.25</v>
      </c>
      <c r="G1849" s="214">
        <v>26.25</v>
      </c>
      <c r="H1849" s="97">
        <v>4</v>
      </c>
      <c r="I1849" s="185">
        <f t="shared" si="138"/>
        <v>0</v>
      </c>
      <c r="J1849" s="185">
        <f t="shared" si="139"/>
        <v>0</v>
      </c>
    </row>
    <row r="1850" spans="1:10" s="100" customFormat="1" ht="12.75">
      <c r="A1850"/>
      <c r="B1850" t="s">
        <v>3080</v>
      </c>
      <c r="C1850" s="52"/>
      <c r="D1850" t="s">
        <v>3081</v>
      </c>
      <c r="E1850" s="214">
        <v>35</v>
      </c>
      <c r="F1850" s="216">
        <v>0.2</v>
      </c>
      <c r="G1850" s="214">
        <v>28</v>
      </c>
      <c r="H1850" s="97">
        <v>4</v>
      </c>
      <c r="I1850" s="185">
        <f t="shared" si="138"/>
        <v>0</v>
      </c>
      <c r="J1850" s="185">
        <f t="shared" si="139"/>
        <v>0</v>
      </c>
    </row>
    <row r="1851" spans="1:10" s="65" customFormat="1" ht="12.75">
      <c r="A1851"/>
      <c r="B1851" t="s">
        <v>3082</v>
      </c>
      <c r="C1851" s="52"/>
      <c r="D1851" t="s">
        <v>3083</v>
      </c>
      <c r="E1851" s="214">
        <v>5.99</v>
      </c>
      <c r="F1851" s="216">
        <v>0.25</v>
      </c>
      <c r="G1851" s="214">
        <v>4.49</v>
      </c>
      <c r="H1851" s="97">
        <v>2</v>
      </c>
      <c r="I1851" s="185">
        <f t="shared" si="138"/>
        <v>0</v>
      </c>
      <c r="J1851" s="185">
        <f t="shared" si="139"/>
        <v>0</v>
      </c>
    </row>
    <row r="1852" spans="1:10" s="65" customFormat="1" ht="12.75">
      <c r="A1852"/>
      <c r="B1852" t="s">
        <v>3084</v>
      </c>
      <c r="C1852" s="52"/>
      <c r="D1852" t="s">
        <v>3085</v>
      </c>
      <c r="E1852" s="214">
        <v>5.99</v>
      </c>
      <c r="F1852" s="216">
        <v>0.25</v>
      </c>
      <c r="G1852" s="214">
        <v>4.49</v>
      </c>
      <c r="H1852" s="97">
        <v>2</v>
      </c>
      <c r="I1852" s="185">
        <f t="shared" si="138"/>
        <v>0</v>
      </c>
      <c r="J1852" s="185">
        <f t="shared" si="139"/>
        <v>0</v>
      </c>
    </row>
    <row r="1853" spans="1:10" s="65" customFormat="1" ht="12.75">
      <c r="A1853"/>
      <c r="B1853" t="s">
        <v>3086</v>
      </c>
      <c r="C1853" s="52"/>
      <c r="D1853" t="s">
        <v>3087</v>
      </c>
      <c r="E1853" s="214">
        <v>40</v>
      </c>
      <c r="F1853" s="216">
        <v>0.25</v>
      </c>
      <c r="G1853" s="214">
        <v>30</v>
      </c>
      <c r="H1853" s="97">
        <v>4</v>
      </c>
      <c r="I1853" s="185">
        <f t="shared" si="138"/>
        <v>0</v>
      </c>
      <c r="J1853" s="185">
        <f t="shared" si="139"/>
        <v>0</v>
      </c>
    </row>
    <row r="1854" spans="1:10" s="65" customFormat="1" ht="12.75">
      <c r="A1854" t="s">
        <v>3088</v>
      </c>
      <c r="B1854"/>
      <c r="C1854" s="52"/>
      <c r="D1854"/>
      <c r="E1854" s="214"/>
      <c r="F1854" s="207"/>
      <c r="G1854" s="214"/>
      <c r="H1854" s="97"/>
      <c r="I1854" s="185"/>
      <c r="J1854" s="185"/>
    </row>
    <row r="1855" spans="1:10" s="65" customFormat="1" ht="12.75">
      <c r="A1855"/>
      <c r="B1855" t="s">
        <v>3089</v>
      </c>
      <c r="C1855" s="52"/>
      <c r="D1855" t="s">
        <v>3090</v>
      </c>
      <c r="E1855" s="214">
        <v>29.95</v>
      </c>
      <c r="F1855" s="216">
        <v>0.25</v>
      </c>
      <c r="G1855" s="214">
        <v>22.46</v>
      </c>
      <c r="H1855" s="97">
        <v>4</v>
      </c>
      <c r="I1855" s="185">
        <f aca="true" t="shared" si="140" ref="I1855:I1860">C1855*E1855</f>
        <v>0</v>
      </c>
      <c r="J1855" s="185">
        <f aca="true" t="shared" si="141" ref="J1855:J1860">C1855*G1855</f>
        <v>0</v>
      </c>
    </row>
    <row r="1856" spans="1:10" s="65" customFormat="1" ht="12.75">
      <c r="A1856"/>
      <c r="B1856" t="s">
        <v>3091</v>
      </c>
      <c r="C1856" s="52"/>
      <c r="D1856" t="s">
        <v>3092</v>
      </c>
      <c r="E1856" s="214">
        <v>15.95</v>
      </c>
      <c r="F1856" s="216">
        <v>0.25</v>
      </c>
      <c r="G1856" s="214">
        <v>11.96</v>
      </c>
      <c r="H1856" s="97">
        <v>4</v>
      </c>
      <c r="I1856" s="185">
        <f t="shared" si="140"/>
        <v>0</v>
      </c>
      <c r="J1856" s="185">
        <f t="shared" si="141"/>
        <v>0</v>
      </c>
    </row>
    <row r="1857" spans="1:10" s="65" customFormat="1" ht="12.75">
      <c r="A1857"/>
      <c r="B1857" t="s">
        <v>3093</v>
      </c>
      <c r="C1857" s="52"/>
      <c r="D1857" t="s">
        <v>3094</v>
      </c>
      <c r="E1857" s="214">
        <v>14.99</v>
      </c>
      <c r="F1857" s="216">
        <v>0.3</v>
      </c>
      <c r="G1857" s="214">
        <v>10.49</v>
      </c>
      <c r="H1857" s="97">
        <v>4</v>
      </c>
      <c r="I1857" s="185">
        <f t="shared" si="140"/>
        <v>0</v>
      </c>
      <c r="J1857" s="185">
        <f t="shared" si="141"/>
        <v>0</v>
      </c>
    </row>
    <row r="1858" spans="1:10" s="65" customFormat="1" ht="12.75">
      <c r="A1858"/>
      <c r="B1858" t="s">
        <v>3095</v>
      </c>
      <c r="C1858" s="52"/>
      <c r="D1858" t="s">
        <v>3096</v>
      </c>
      <c r="E1858" s="214">
        <v>15</v>
      </c>
      <c r="F1858" s="216">
        <v>0.25</v>
      </c>
      <c r="G1858" s="214">
        <v>11.25</v>
      </c>
      <c r="H1858" s="97">
        <v>4</v>
      </c>
      <c r="I1858" s="185">
        <f t="shared" si="140"/>
        <v>0</v>
      </c>
      <c r="J1858" s="185">
        <f t="shared" si="141"/>
        <v>0</v>
      </c>
    </row>
    <row r="1859" spans="2:11" ht="12.75">
      <c r="B1859" t="s">
        <v>3097</v>
      </c>
      <c r="C1859" s="52"/>
      <c r="D1859" t="s">
        <v>3098</v>
      </c>
      <c r="E1859" s="214">
        <v>24.99</v>
      </c>
      <c r="F1859" s="216">
        <v>0.3</v>
      </c>
      <c r="G1859" s="214">
        <v>17.49</v>
      </c>
      <c r="H1859" s="97">
        <v>4</v>
      </c>
      <c r="I1859" s="185">
        <f t="shared" si="140"/>
        <v>0</v>
      </c>
      <c r="J1859" s="185">
        <f t="shared" si="141"/>
        <v>0</v>
      </c>
      <c r="K1859" s="2"/>
    </row>
    <row r="1860" spans="1:10" s="65" customFormat="1" ht="12.75">
      <c r="A1860"/>
      <c r="B1860" t="s">
        <v>3099</v>
      </c>
      <c r="C1860" s="52"/>
      <c r="D1860" t="s">
        <v>3100</v>
      </c>
      <c r="E1860" s="214">
        <v>25.99</v>
      </c>
      <c r="F1860" s="216">
        <v>0.3</v>
      </c>
      <c r="G1860" s="214">
        <v>18.19</v>
      </c>
      <c r="H1860" s="97">
        <v>4</v>
      </c>
      <c r="I1860" s="185">
        <f t="shared" si="140"/>
        <v>0</v>
      </c>
      <c r="J1860" s="185">
        <f t="shared" si="141"/>
        <v>0</v>
      </c>
    </row>
    <row r="1861" spans="1:10" s="65" customFormat="1" ht="12.75">
      <c r="A1861" t="s">
        <v>313</v>
      </c>
      <c r="B1861"/>
      <c r="C1861" s="52"/>
      <c r="D1861"/>
      <c r="E1861" s="214"/>
      <c r="F1861" s="207"/>
      <c r="G1861" s="214"/>
      <c r="H1861" s="97"/>
      <c r="I1861" s="185"/>
      <c r="J1861" s="185"/>
    </row>
    <row r="1862" spans="1:10" s="65" customFormat="1" ht="12.75">
      <c r="A1862"/>
      <c r="B1862" t="s">
        <v>3101</v>
      </c>
      <c r="C1862" s="52"/>
      <c r="D1862" t="s">
        <v>3102</v>
      </c>
      <c r="E1862" s="214">
        <v>8.99</v>
      </c>
      <c r="F1862" s="216">
        <v>0.25</v>
      </c>
      <c r="G1862" s="214">
        <v>6.74</v>
      </c>
      <c r="H1862" s="97">
        <v>2</v>
      </c>
      <c r="I1862" s="185">
        <f aca="true" t="shared" si="142" ref="I1862:I1869">C1862*E1862</f>
        <v>0</v>
      </c>
      <c r="J1862" s="185">
        <f aca="true" t="shared" si="143" ref="J1862:J1869">C1862*G1862</f>
        <v>0</v>
      </c>
    </row>
    <row r="1863" spans="1:10" s="65" customFormat="1" ht="12.75">
      <c r="A1863"/>
      <c r="B1863" t="s">
        <v>3103</v>
      </c>
      <c r="C1863" s="52"/>
      <c r="D1863" t="s">
        <v>3104</v>
      </c>
      <c r="E1863" s="214">
        <v>8.99</v>
      </c>
      <c r="F1863" s="216">
        <v>0.25</v>
      </c>
      <c r="G1863" s="214">
        <v>6.74</v>
      </c>
      <c r="H1863" s="97">
        <v>2</v>
      </c>
      <c r="I1863" s="185">
        <f t="shared" si="142"/>
        <v>0</v>
      </c>
      <c r="J1863" s="185">
        <f t="shared" si="143"/>
        <v>0</v>
      </c>
    </row>
    <row r="1864" spans="1:10" s="65" customFormat="1" ht="12.75">
      <c r="A1864"/>
      <c r="B1864" t="s">
        <v>3105</v>
      </c>
      <c r="C1864" s="52"/>
      <c r="D1864" t="s">
        <v>3106</v>
      </c>
      <c r="E1864" s="214">
        <v>6.99</v>
      </c>
      <c r="F1864" s="216">
        <v>0.25</v>
      </c>
      <c r="G1864" s="214">
        <v>5.24</v>
      </c>
      <c r="H1864" s="97">
        <v>4</v>
      </c>
      <c r="I1864" s="185">
        <f t="shared" si="142"/>
        <v>0</v>
      </c>
      <c r="J1864" s="185">
        <f t="shared" si="143"/>
        <v>0</v>
      </c>
    </row>
    <row r="1865" spans="1:10" s="67" customFormat="1" ht="12.75">
      <c r="A1865"/>
      <c r="B1865" t="s">
        <v>3107</v>
      </c>
      <c r="C1865" s="52"/>
      <c r="D1865" t="s">
        <v>3108</v>
      </c>
      <c r="E1865" s="214">
        <v>6.99</v>
      </c>
      <c r="F1865" s="216">
        <v>0.25</v>
      </c>
      <c r="G1865" s="214">
        <v>5.24</v>
      </c>
      <c r="H1865" s="97">
        <v>4</v>
      </c>
      <c r="I1865" s="185">
        <f t="shared" si="142"/>
        <v>0</v>
      </c>
      <c r="J1865" s="185">
        <f t="shared" si="143"/>
        <v>0</v>
      </c>
    </row>
    <row r="1866" spans="1:10" ht="12.75">
      <c r="A1866"/>
      <c r="B1866" t="s">
        <v>3109</v>
      </c>
      <c r="C1866" s="52"/>
      <c r="D1866" t="s">
        <v>3110</v>
      </c>
      <c r="E1866" s="214">
        <v>6.99</v>
      </c>
      <c r="F1866" s="216">
        <v>0.25</v>
      </c>
      <c r="G1866" s="214">
        <v>5.24</v>
      </c>
      <c r="H1866" s="97">
        <v>4</v>
      </c>
      <c r="I1866" s="185">
        <f t="shared" si="142"/>
        <v>0</v>
      </c>
      <c r="J1866" s="185">
        <f t="shared" si="143"/>
        <v>0</v>
      </c>
    </row>
    <row r="1867" spans="1:10" ht="12.75">
      <c r="A1867"/>
      <c r="B1867" t="s">
        <v>3111</v>
      </c>
      <c r="C1867" s="52"/>
      <c r="D1867" t="s">
        <v>3112</v>
      </c>
      <c r="E1867" s="214">
        <v>6.99</v>
      </c>
      <c r="F1867" s="216">
        <v>0.25</v>
      </c>
      <c r="G1867" s="214">
        <v>5.24</v>
      </c>
      <c r="H1867" s="97">
        <v>4</v>
      </c>
      <c r="I1867" s="185">
        <f t="shared" si="142"/>
        <v>0</v>
      </c>
      <c r="J1867" s="185">
        <f t="shared" si="143"/>
        <v>0</v>
      </c>
    </row>
    <row r="1868" spans="1:10" s="67" customFormat="1" ht="12.75">
      <c r="A1868"/>
      <c r="B1868" t="s">
        <v>3113</v>
      </c>
      <c r="C1868" s="52"/>
      <c r="D1868" t="s">
        <v>3114</v>
      </c>
      <c r="E1868" s="214">
        <v>6.99</v>
      </c>
      <c r="F1868" s="216">
        <v>0.25</v>
      </c>
      <c r="G1868" s="214">
        <v>5.24</v>
      </c>
      <c r="H1868" s="97">
        <v>4</v>
      </c>
      <c r="I1868" s="185">
        <f t="shared" si="142"/>
        <v>0</v>
      </c>
      <c r="J1868" s="185">
        <f t="shared" si="143"/>
        <v>0</v>
      </c>
    </row>
    <row r="1869" spans="1:10" ht="12.75">
      <c r="A1869"/>
      <c r="B1869" t="s">
        <v>3115</v>
      </c>
      <c r="C1869" s="52"/>
      <c r="D1869" t="s">
        <v>3116</v>
      </c>
      <c r="E1869" s="214">
        <v>6.99</v>
      </c>
      <c r="F1869" s="216">
        <v>0.25</v>
      </c>
      <c r="G1869" s="214">
        <v>5.24</v>
      </c>
      <c r="H1869" s="97">
        <v>4</v>
      </c>
      <c r="I1869" s="185">
        <f t="shared" si="142"/>
        <v>0</v>
      </c>
      <c r="J1869" s="185">
        <f t="shared" si="143"/>
        <v>0</v>
      </c>
    </row>
    <row r="1870" spans="1:10" ht="12.75">
      <c r="A1870" t="s">
        <v>337</v>
      </c>
      <c r="B1870"/>
      <c r="C1870" s="52"/>
      <c r="D1870"/>
      <c r="E1870" s="214"/>
      <c r="F1870" s="207"/>
      <c r="G1870" s="214"/>
      <c r="H1870" s="97"/>
      <c r="I1870" s="185"/>
      <c r="J1870" s="185"/>
    </row>
    <row r="1871" spans="1:10" ht="12.75">
      <c r="A1871"/>
      <c r="B1871" t="s">
        <v>3117</v>
      </c>
      <c r="C1871" s="52"/>
      <c r="D1871" t="s">
        <v>3118</v>
      </c>
      <c r="E1871" s="214">
        <v>19.99</v>
      </c>
      <c r="F1871" s="216">
        <v>0.25</v>
      </c>
      <c r="G1871" s="214">
        <v>14.99</v>
      </c>
      <c r="H1871" s="97">
        <v>4</v>
      </c>
      <c r="I1871" s="185">
        <f aca="true" t="shared" si="144" ref="I1871:I1878">C1871*E1871</f>
        <v>0</v>
      </c>
      <c r="J1871" s="185">
        <f aca="true" t="shared" si="145" ref="J1871:J1878">C1871*G1871</f>
        <v>0</v>
      </c>
    </row>
    <row r="1872" spans="1:10" ht="12.75">
      <c r="A1872"/>
      <c r="B1872" t="s">
        <v>3119</v>
      </c>
      <c r="C1872" s="52"/>
      <c r="D1872" t="s">
        <v>3120</v>
      </c>
      <c r="E1872" s="214">
        <v>12.95</v>
      </c>
      <c r="F1872" s="216">
        <v>0.25</v>
      </c>
      <c r="G1872" s="214">
        <v>9.71</v>
      </c>
      <c r="H1872" s="97">
        <v>4</v>
      </c>
      <c r="I1872" s="185">
        <f t="shared" si="144"/>
        <v>0</v>
      </c>
      <c r="J1872" s="185">
        <f t="shared" si="145"/>
        <v>0</v>
      </c>
    </row>
    <row r="1873" spans="1:10" ht="12.75">
      <c r="A1873"/>
      <c r="B1873" t="s">
        <v>3121</v>
      </c>
      <c r="C1873" s="52"/>
      <c r="D1873" t="s">
        <v>3122</v>
      </c>
      <c r="E1873" s="214">
        <v>9.99</v>
      </c>
      <c r="F1873" s="216">
        <v>0.25</v>
      </c>
      <c r="G1873" s="214">
        <v>7.49</v>
      </c>
      <c r="H1873" s="97">
        <v>4</v>
      </c>
      <c r="I1873" s="185">
        <f t="shared" si="144"/>
        <v>0</v>
      </c>
      <c r="J1873" s="185">
        <f t="shared" si="145"/>
        <v>0</v>
      </c>
    </row>
    <row r="1874" spans="1:12" s="67" customFormat="1" ht="12.75">
      <c r="A1874"/>
      <c r="B1874" t="s">
        <v>3123</v>
      </c>
      <c r="C1874" s="52"/>
      <c r="D1874" t="s">
        <v>3124</v>
      </c>
      <c r="E1874" s="214">
        <v>9.99</v>
      </c>
      <c r="F1874" s="216">
        <v>0.25</v>
      </c>
      <c r="G1874" s="214">
        <v>7.49</v>
      </c>
      <c r="H1874" s="97">
        <v>4</v>
      </c>
      <c r="I1874" s="185">
        <f t="shared" si="144"/>
        <v>0</v>
      </c>
      <c r="J1874" s="185">
        <f t="shared" si="145"/>
        <v>0</v>
      </c>
      <c r="L1874" s="130"/>
    </row>
    <row r="1875" spans="1:10" s="67" customFormat="1" ht="12.75">
      <c r="A1875"/>
      <c r="B1875" t="s">
        <v>3125</v>
      </c>
      <c r="C1875" s="52"/>
      <c r="D1875" t="s">
        <v>3126</v>
      </c>
      <c r="E1875" s="214">
        <v>10.99</v>
      </c>
      <c r="F1875" s="216">
        <v>0.25</v>
      </c>
      <c r="G1875" s="214">
        <v>8.24</v>
      </c>
      <c r="H1875" s="97">
        <v>4</v>
      </c>
      <c r="I1875" s="185">
        <f t="shared" si="144"/>
        <v>0</v>
      </c>
      <c r="J1875" s="185">
        <f t="shared" si="145"/>
        <v>0</v>
      </c>
    </row>
    <row r="1876" spans="1:10" s="67" customFormat="1" ht="12.75">
      <c r="A1876"/>
      <c r="B1876" t="s">
        <v>3127</v>
      </c>
      <c r="C1876" s="52"/>
      <c r="D1876" t="s">
        <v>3128</v>
      </c>
      <c r="E1876" s="214">
        <v>10.99</v>
      </c>
      <c r="F1876" s="216">
        <v>0.25</v>
      </c>
      <c r="G1876" s="214">
        <v>8.24</v>
      </c>
      <c r="H1876" s="97">
        <v>4</v>
      </c>
      <c r="I1876" s="185">
        <f t="shared" si="144"/>
        <v>0</v>
      </c>
      <c r="J1876" s="185">
        <f t="shared" si="145"/>
        <v>0</v>
      </c>
    </row>
    <row r="1877" spans="1:10" s="67" customFormat="1" ht="12.75">
      <c r="A1877"/>
      <c r="B1877" t="s">
        <v>3129</v>
      </c>
      <c r="C1877" s="52"/>
      <c r="D1877" t="s">
        <v>3130</v>
      </c>
      <c r="E1877" s="214">
        <v>10.99</v>
      </c>
      <c r="F1877" s="216">
        <v>0.25</v>
      </c>
      <c r="G1877" s="214">
        <v>8.24</v>
      </c>
      <c r="H1877" s="97">
        <v>4</v>
      </c>
      <c r="I1877" s="185">
        <f t="shared" si="144"/>
        <v>0</v>
      </c>
      <c r="J1877" s="185">
        <f t="shared" si="145"/>
        <v>0</v>
      </c>
    </row>
    <row r="1878" spans="1:10" ht="12.75">
      <c r="A1878"/>
      <c r="B1878" t="s">
        <v>3131</v>
      </c>
      <c r="C1878" s="52"/>
      <c r="D1878" t="s">
        <v>3132</v>
      </c>
      <c r="E1878" s="214">
        <v>10.99</v>
      </c>
      <c r="F1878" s="216">
        <v>0.25</v>
      </c>
      <c r="G1878" s="214">
        <v>8.24</v>
      </c>
      <c r="H1878" s="97">
        <v>4</v>
      </c>
      <c r="I1878" s="185">
        <f t="shared" si="144"/>
        <v>0</v>
      </c>
      <c r="J1878" s="185">
        <f t="shared" si="145"/>
        <v>0</v>
      </c>
    </row>
    <row r="1879" spans="1:10" ht="12.75">
      <c r="A1879" t="s">
        <v>293</v>
      </c>
      <c r="B1879"/>
      <c r="C1879" s="52"/>
      <c r="D1879"/>
      <c r="E1879" s="214"/>
      <c r="F1879" s="207"/>
      <c r="G1879" s="214"/>
      <c r="H1879" s="97"/>
      <c r="I1879" s="185"/>
      <c r="J1879" s="185"/>
    </row>
    <row r="1880" spans="1:10" s="67" customFormat="1" ht="12.75">
      <c r="A1880"/>
      <c r="B1880" t="s">
        <v>3133</v>
      </c>
      <c r="C1880" s="52"/>
      <c r="D1880" t="s">
        <v>3134</v>
      </c>
      <c r="E1880" s="214">
        <v>9.99</v>
      </c>
      <c r="F1880" s="216">
        <v>0.25</v>
      </c>
      <c r="G1880" s="214">
        <v>7.49</v>
      </c>
      <c r="H1880" s="97">
        <v>4</v>
      </c>
      <c r="I1880" s="185">
        <f aca="true" t="shared" si="146" ref="I1880:I1887">C1880*E1880</f>
        <v>0</v>
      </c>
      <c r="J1880" s="185">
        <f aca="true" t="shared" si="147" ref="J1880:J1887">C1880*G1880</f>
        <v>0</v>
      </c>
    </row>
    <row r="1881" spans="1:10" ht="12.75">
      <c r="A1881"/>
      <c r="B1881" t="s">
        <v>3135</v>
      </c>
      <c r="C1881" s="52"/>
      <c r="D1881" t="s">
        <v>3136</v>
      </c>
      <c r="E1881" s="214">
        <v>13.99</v>
      </c>
      <c r="F1881" s="216">
        <v>0.25</v>
      </c>
      <c r="G1881" s="214">
        <v>10.49</v>
      </c>
      <c r="H1881" s="97">
        <v>4</v>
      </c>
      <c r="I1881" s="185">
        <f t="shared" si="146"/>
        <v>0</v>
      </c>
      <c r="J1881" s="185">
        <f t="shared" si="147"/>
        <v>0</v>
      </c>
    </row>
    <row r="1882" spans="1:10" ht="12.75">
      <c r="A1882"/>
      <c r="B1882" t="s">
        <v>3137</v>
      </c>
      <c r="C1882" s="52"/>
      <c r="D1882" t="s">
        <v>3138</v>
      </c>
      <c r="E1882" s="214">
        <v>10.99</v>
      </c>
      <c r="F1882" s="216">
        <v>0.25</v>
      </c>
      <c r="G1882" s="214">
        <v>8.24</v>
      </c>
      <c r="H1882" s="97">
        <v>4</v>
      </c>
      <c r="I1882" s="185">
        <f t="shared" si="146"/>
        <v>0</v>
      </c>
      <c r="J1882" s="185">
        <f t="shared" si="147"/>
        <v>0</v>
      </c>
    </row>
    <row r="1883" spans="1:10" s="67" customFormat="1" ht="12.75">
      <c r="A1883"/>
      <c r="B1883" t="s">
        <v>3139</v>
      </c>
      <c r="C1883" s="52"/>
      <c r="D1883" t="s">
        <v>3140</v>
      </c>
      <c r="E1883" s="214">
        <v>10.99</v>
      </c>
      <c r="F1883" s="216">
        <v>0.25</v>
      </c>
      <c r="G1883" s="214">
        <v>8.24</v>
      </c>
      <c r="H1883" s="97">
        <v>4</v>
      </c>
      <c r="I1883" s="185">
        <f t="shared" si="146"/>
        <v>0</v>
      </c>
      <c r="J1883" s="185">
        <f t="shared" si="147"/>
        <v>0</v>
      </c>
    </row>
    <row r="1884" spans="1:10" ht="12.75">
      <c r="A1884"/>
      <c r="B1884" t="s">
        <v>3141</v>
      </c>
      <c r="C1884" s="52"/>
      <c r="D1884" t="s">
        <v>3142</v>
      </c>
      <c r="E1884" s="214">
        <v>12.99</v>
      </c>
      <c r="F1884" s="216">
        <v>0.25</v>
      </c>
      <c r="G1884" s="214">
        <v>9.74</v>
      </c>
      <c r="H1884" s="97">
        <v>4</v>
      </c>
      <c r="I1884" s="185">
        <f t="shared" si="146"/>
        <v>0</v>
      </c>
      <c r="J1884" s="185">
        <f t="shared" si="147"/>
        <v>0</v>
      </c>
    </row>
    <row r="1885" spans="1:10" ht="12.75">
      <c r="A1885"/>
      <c r="B1885" t="s">
        <v>3143</v>
      </c>
      <c r="C1885" s="52"/>
      <c r="D1885" t="s">
        <v>3144</v>
      </c>
      <c r="E1885" s="214">
        <v>17.99</v>
      </c>
      <c r="F1885" s="216">
        <v>0.25</v>
      </c>
      <c r="G1885" s="214">
        <v>13.49</v>
      </c>
      <c r="H1885" s="97">
        <v>8</v>
      </c>
      <c r="I1885" s="185">
        <f t="shared" si="146"/>
        <v>0</v>
      </c>
      <c r="J1885" s="185">
        <f t="shared" si="147"/>
        <v>0</v>
      </c>
    </row>
    <row r="1886" spans="1:10" ht="12.75">
      <c r="A1886"/>
      <c r="B1886" t="s">
        <v>3145</v>
      </c>
      <c r="C1886" s="52"/>
      <c r="D1886" t="s">
        <v>3146</v>
      </c>
      <c r="E1886" s="214">
        <v>24.95</v>
      </c>
      <c r="F1886" s="216">
        <v>0.25</v>
      </c>
      <c r="G1886" s="214">
        <v>18.71</v>
      </c>
      <c r="H1886" s="97">
        <v>16</v>
      </c>
      <c r="I1886" s="185">
        <f t="shared" si="146"/>
        <v>0</v>
      </c>
      <c r="J1886" s="185">
        <f t="shared" si="147"/>
        <v>0</v>
      </c>
    </row>
    <row r="1887" spans="1:10" s="65" customFormat="1" ht="12.75">
      <c r="A1887"/>
      <c r="B1887" t="s">
        <v>3147</v>
      </c>
      <c r="C1887" s="52"/>
      <c r="D1887" t="s">
        <v>3148</v>
      </c>
      <c r="E1887" s="214">
        <v>24.95</v>
      </c>
      <c r="F1887" s="216">
        <v>0.25</v>
      </c>
      <c r="G1887" s="214">
        <v>18.71</v>
      </c>
      <c r="H1887" s="97">
        <v>16</v>
      </c>
      <c r="I1887" s="185">
        <f t="shared" si="146"/>
        <v>0</v>
      </c>
      <c r="J1887" s="185">
        <f t="shared" si="147"/>
        <v>0</v>
      </c>
    </row>
    <row r="1888" spans="1:10" s="65" customFormat="1" ht="12.75">
      <c r="A1888" t="s">
        <v>294</v>
      </c>
      <c r="B1888"/>
      <c r="C1888" s="52"/>
      <c r="D1888"/>
      <c r="E1888" s="214"/>
      <c r="F1888" s="207"/>
      <c r="G1888" s="214"/>
      <c r="H1888" s="97"/>
      <c r="I1888" s="185"/>
      <c r="J1888" s="185"/>
    </row>
    <row r="1889" spans="1:10" ht="12.75">
      <c r="A1889"/>
      <c r="B1889" t="s">
        <v>3149</v>
      </c>
      <c r="C1889" s="52"/>
      <c r="D1889" t="s">
        <v>3150</v>
      </c>
      <c r="E1889" s="214">
        <v>9.98</v>
      </c>
      <c r="F1889" s="216">
        <v>0.25</v>
      </c>
      <c r="G1889" s="214">
        <v>7.49</v>
      </c>
      <c r="H1889" s="97">
        <v>2</v>
      </c>
      <c r="I1889" s="185">
        <f aca="true" t="shared" si="148" ref="I1889:I1896">C1889*E1889</f>
        <v>0</v>
      </c>
      <c r="J1889" s="185">
        <f aca="true" t="shared" si="149" ref="J1889:J1896">C1889*G1889</f>
        <v>0</v>
      </c>
    </row>
    <row r="1890" spans="1:10" ht="12.75">
      <c r="A1890"/>
      <c r="B1890" t="s">
        <v>3151</v>
      </c>
      <c r="C1890" s="52"/>
      <c r="D1890" t="s">
        <v>3152</v>
      </c>
      <c r="E1890" s="214">
        <v>9.99</v>
      </c>
      <c r="F1890" s="216">
        <v>0.3</v>
      </c>
      <c r="G1890" s="214">
        <v>6.99</v>
      </c>
      <c r="H1890" s="97">
        <v>2</v>
      </c>
      <c r="I1890" s="185">
        <f t="shared" si="148"/>
        <v>0</v>
      </c>
      <c r="J1890" s="185">
        <f t="shared" si="149"/>
        <v>0</v>
      </c>
    </row>
    <row r="1891" spans="1:10" ht="12.75">
      <c r="A1891"/>
      <c r="B1891" t="s">
        <v>3153</v>
      </c>
      <c r="C1891" s="52"/>
      <c r="D1891" t="s">
        <v>3154</v>
      </c>
      <c r="E1891" s="214">
        <v>9.99</v>
      </c>
      <c r="F1891" s="216">
        <v>0.3</v>
      </c>
      <c r="G1891" s="214">
        <v>6.99</v>
      </c>
      <c r="H1891" s="97">
        <v>2</v>
      </c>
      <c r="I1891" s="185">
        <f t="shared" si="148"/>
        <v>0</v>
      </c>
      <c r="J1891" s="185">
        <f t="shared" si="149"/>
        <v>0</v>
      </c>
    </row>
    <row r="1892" spans="1:10" s="67" customFormat="1" ht="12.75">
      <c r="A1892"/>
      <c r="B1892" t="s">
        <v>3155</v>
      </c>
      <c r="C1892" s="52"/>
      <c r="D1892" t="s">
        <v>3156</v>
      </c>
      <c r="E1892" s="214">
        <v>9.99</v>
      </c>
      <c r="F1892" s="216">
        <v>0.3</v>
      </c>
      <c r="G1892" s="214">
        <v>6.99</v>
      </c>
      <c r="H1892" s="97">
        <v>2</v>
      </c>
      <c r="I1892" s="185">
        <f t="shared" si="148"/>
        <v>0</v>
      </c>
      <c r="J1892" s="185">
        <f t="shared" si="149"/>
        <v>0</v>
      </c>
    </row>
    <row r="1893" spans="1:10" ht="12.75">
      <c r="A1893"/>
      <c r="B1893" t="s">
        <v>3157</v>
      </c>
      <c r="C1893" s="52"/>
      <c r="D1893" t="s">
        <v>3158</v>
      </c>
      <c r="E1893" s="214">
        <v>9.95</v>
      </c>
      <c r="F1893" s="216">
        <v>0.2</v>
      </c>
      <c r="G1893" s="214">
        <v>7.96</v>
      </c>
      <c r="H1893" s="97">
        <v>2</v>
      </c>
      <c r="I1893" s="185">
        <f t="shared" si="148"/>
        <v>0</v>
      </c>
      <c r="J1893" s="185">
        <f t="shared" si="149"/>
        <v>0</v>
      </c>
    </row>
    <row r="1894" spans="1:10" s="67" customFormat="1" ht="12.75">
      <c r="A1894"/>
      <c r="B1894" t="s">
        <v>3159</v>
      </c>
      <c r="C1894" s="52"/>
      <c r="D1894" t="s">
        <v>3160</v>
      </c>
      <c r="E1894" s="214">
        <v>6.99</v>
      </c>
      <c r="F1894" s="216">
        <v>0.25</v>
      </c>
      <c r="G1894" s="214">
        <v>5.24</v>
      </c>
      <c r="H1894" s="97">
        <v>2</v>
      </c>
      <c r="I1894" s="185">
        <f t="shared" si="148"/>
        <v>0</v>
      </c>
      <c r="J1894" s="185">
        <f t="shared" si="149"/>
        <v>0</v>
      </c>
    </row>
    <row r="1895" spans="1:10" s="67" customFormat="1" ht="12.75">
      <c r="A1895"/>
      <c r="B1895" t="s">
        <v>3161</v>
      </c>
      <c r="C1895" s="52"/>
      <c r="D1895" t="s">
        <v>3162</v>
      </c>
      <c r="E1895" s="214">
        <v>9.95</v>
      </c>
      <c r="F1895" s="216">
        <v>0.25</v>
      </c>
      <c r="G1895" s="214">
        <v>7.46</v>
      </c>
      <c r="H1895" s="97">
        <v>2</v>
      </c>
      <c r="I1895" s="185">
        <f t="shared" si="148"/>
        <v>0</v>
      </c>
      <c r="J1895" s="185">
        <f t="shared" si="149"/>
        <v>0</v>
      </c>
    </row>
    <row r="1896" spans="1:10" s="67" customFormat="1" ht="12.75">
      <c r="A1896"/>
      <c r="B1896" t="s">
        <v>3163</v>
      </c>
      <c r="C1896" s="52"/>
      <c r="D1896" t="s">
        <v>3164</v>
      </c>
      <c r="E1896" s="214">
        <v>8.99</v>
      </c>
      <c r="F1896" s="216">
        <v>0.25</v>
      </c>
      <c r="G1896" s="214">
        <v>6.74</v>
      </c>
      <c r="H1896" s="97">
        <v>2</v>
      </c>
      <c r="I1896" s="185">
        <f t="shared" si="148"/>
        <v>0</v>
      </c>
      <c r="J1896" s="185">
        <f t="shared" si="149"/>
        <v>0</v>
      </c>
    </row>
    <row r="1897" spans="1:10" s="67" customFormat="1" ht="12.75">
      <c r="A1897" t="s">
        <v>246</v>
      </c>
      <c r="B1897"/>
      <c r="C1897" s="52"/>
      <c r="D1897"/>
      <c r="E1897" s="214"/>
      <c r="F1897" s="207"/>
      <c r="G1897" s="214"/>
      <c r="H1897" s="97"/>
      <c r="I1897" s="185"/>
      <c r="J1897" s="185"/>
    </row>
    <row r="1898" spans="1:10" s="67" customFormat="1" ht="12.75">
      <c r="A1898"/>
      <c r="B1898" t="s">
        <v>3165</v>
      </c>
      <c r="C1898" s="52"/>
      <c r="D1898" t="s">
        <v>3166</v>
      </c>
      <c r="E1898" s="214">
        <v>9.95</v>
      </c>
      <c r="F1898" s="216">
        <v>0.25</v>
      </c>
      <c r="G1898" s="214">
        <v>7.46</v>
      </c>
      <c r="H1898" s="97">
        <v>2</v>
      </c>
      <c r="I1898" s="185">
        <f aca="true" t="shared" si="150" ref="I1898:I1904">C1898*E1898</f>
        <v>0</v>
      </c>
      <c r="J1898" s="185">
        <f aca="true" t="shared" si="151" ref="J1898:J1904">C1898*G1898</f>
        <v>0</v>
      </c>
    </row>
    <row r="1899" spans="1:10" s="67" customFormat="1" ht="12.75">
      <c r="A1899"/>
      <c r="B1899" t="s">
        <v>3167</v>
      </c>
      <c r="C1899" s="52"/>
      <c r="D1899" t="s">
        <v>3168</v>
      </c>
      <c r="E1899" s="214">
        <v>16</v>
      </c>
      <c r="F1899" s="216">
        <v>0.25</v>
      </c>
      <c r="G1899" s="214">
        <v>12</v>
      </c>
      <c r="H1899" s="97">
        <v>4</v>
      </c>
      <c r="I1899" s="185">
        <f t="shared" si="150"/>
        <v>0</v>
      </c>
      <c r="J1899" s="185">
        <f t="shared" si="151"/>
        <v>0</v>
      </c>
    </row>
    <row r="1900" spans="1:10" s="67" customFormat="1" ht="12.75">
      <c r="A1900"/>
      <c r="B1900" t="s">
        <v>3169</v>
      </c>
      <c r="C1900" s="52"/>
      <c r="D1900" t="s">
        <v>3170</v>
      </c>
      <c r="E1900" s="214">
        <v>39.99</v>
      </c>
      <c r="F1900" s="216">
        <v>0.25</v>
      </c>
      <c r="G1900" s="214">
        <v>29.99</v>
      </c>
      <c r="H1900" s="97">
        <v>4</v>
      </c>
      <c r="I1900" s="185">
        <f t="shared" si="150"/>
        <v>0</v>
      </c>
      <c r="J1900" s="185">
        <f t="shared" si="151"/>
        <v>0</v>
      </c>
    </row>
    <row r="1901" spans="1:10" s="67" customFormat="1" ht="12.75">
      <c r="A1901"/>
      <c r="B1901" t="s">
        <v>3171</v>
      </c>
      <c r="C1901" s="52"/>
      <c r="D1901" t="s">
        <v>3172</v>
      </c>
      <c r="E1901" s="214">
        <v>29.99</v>
      </c>
      <c r="F1901" s="216">
        <v>0.25</v>
      </c>
      <c r="G1901" s="214">
        <v>22.49</v>
      </c>
      <c r="H1901" s="97">
        <v>4</v>
      </c>
      <c r="I1901" s="185">
        <f t="shared" si="150"/>
        <v>0</v>
      </c>
      <c r="J1901" s="185">
        <f t="shared" si="151"/>
        <v>0</v>
      </c>
    </row>
    <row r="1902" spans="1:10" s="67" customFormat="1" ht="12.75">
      <c r="A1902"/>
      <c r="B1902" t="s">
        <v>3173</v>
      </c>
      <c r="C1902" s="52"/>
      <c r="D1902" t="s">
        <v>3174</v>
      </c>
      <c r="E1902" s="214">
        <v>8</v>
      </c>
      <c r="F1902" s="216">
        <v>0.25</v>
      </c>
      <c r="G1902" s="214">
        <v>6</v>
      </c>
      <c r="H1902" s="97">
        <v>2</v>
      </c>
      <c r="I1902" s="185">
        <f t="shared" si="150"/>
        <v>0</v>
      </c>
      <c r="J1902" s="185">
        <f t="shared" si="151"/>
        <v>0</v>
      </c>
    </row>
    <row r="1903" spans="1:10" s="67" customFormat="1" ht="12.75">
      <c r="A1903"/>
      <c r="B1903" t="s">
        <v>3175</v>
      </c>
      <c r="C1903" s="52"/>
      <c r="D1903" t="s">
        <v>3176</v>
      </c>
      <c r="E1903" s="214">
        <v>49.99</v>
      </c>
      <c r="F1903" s="216">
        <v>0.25</v>
      </c>
      <c r="G1903" s="214">
        <v>37.49</v>
      </c>
      <c r="H1903" s="97">
        <v>4</v>
      </c>
      <c r="I1903" s="185">
        <f t="shared" si="150"/>
        <v>0</v>
      </c>
      <c r="J1903" s="185">
        <f t="shared" si="151"/>
        <v>0</v>
      </c>
    </row>
    <row r="1904" spans="1:10" ht="12.75">
      <c r="A1904"/>
      <c r="B1904" t="s">
        <v>3177</v>
      </c>
      <c r="C1904" s="52"/>
      <c r="D1904" t="s">
        <v>3178</v>
      </c>
      <c r="E1904" s="214">
        <v>14.95</v>
      </c>
      <c r="F1904" s="216">
        <v>0.25</v>
      </c>
      <c r="G1904" s="214">
        <v>11.21</v>
      </c>
      <c r="H1904" s="97">
        <v>4</v>
      </c>
      <c r="I1904" s="185">
        <f t="shared" si="150"/>
        <v>0</v>
      </c>
      <c r="J1904" s="185">
        <f t="shared" si="151"/>
        <v>0</v>
      </c>
    </row>
    <row r="1905" spans="1:12" s="67" customFormat="1" ht="12.75">
      <c r="A1905" t="s">
        <v>3179</v>
      </c>
      <c r="B1905"/>
      <c r="C1905" s="52"/>
      <c r="D1905"/>
      <c r="E1905" s="214"/>
      <c r="F1905" s="207"/>
      <c r="G1905" s="214"/>
      <c r="H1905" s="97"/>
      <c r="I1905" s="185"/>
      <c r="J1905" s="185"/>
      <c r="L1905" s="102"/>
    </row>
    <row r="1906" spans="1:12" s="67" customFormat="1" ht="12.75">
      <c r="A1906"/>
      <c r="B1906" t="s">
        <v>3180</v>
      </c>
      <c r="C1906" s="52"/>
      <c r="D1906" t="s">
        <v>3181</v>
      </c>
      <c r="E1906" s="214">
        <v>16.6</v>
      </c>
      <c r="F1906" s="216">
        <v>0.25</v>
      </c>
      <c r="G1906" s="214">
        <v>12.45</v>
      </c>
      <c r="H1906" s="97">
        <v>2</v>
      </c>
      <c r="I1906" s="185">
        <f aca="true" t="shared" si="152" ref="I1906:I1913">C1906*E1906</f>
        <v>0</v>
      </c>
      <c r="J1906" s="185">
        <f aca="true" t="shared" si="153" ref="J1906:J1913">C1906*G1906</f>
        <v>0</v>
      </c>
      <c r="L1906" s="102"/>
    </row>
    <row r="1907" spans="1:12" s="67" customFormat="1" ht="12.75">
      <c r="A1907"/>
      <c r="B1907" t="s">
        <v>3182</v>
      </c>
      <c r="C1907" s="52"/>
      <c r="D1907" t="s">
        <v>3183</v>
      </c>
      <c r="E1907" s="214">
        <v>16.6</v>
      </c>
      <c r="F1907" s="216">
        <v>0.25</v>
      </c>
      <c r="G1907" s="214">
        <v>12.45</v>
      </c>
      <c r="H1907" s="97">
        <v>2</v>
      </c>
      <c r="I1907" s="185">
        <f t="shared" si="152"/>
        <v>0</v>
      </c>
      <c r="J1907" s="185">
        <f t="shared" si="153"/>
        <v>0</v>
      </c>
      <c r="L1907" s="102"/>
    </row>
    <row r="1908" spans="1:12" s="67" customFormat="1" ht="12.75">
      <c r="A1908"/>
      <c r="B1908" t="s">
        <v>3184</v>
      </c>
      <c r="C1908" s="52"/>
      <c r="D1908" t="s">
        <v>3185</v>
      </c>
      <c r="E1908" s="214">
        <v>16</v>
      </c>
      <c r="F1908" s="216">
        <v>0.25</v>
      </c>
      <c r="G1908" s="214">
        <v>12</v>
      </c>
      <c r="H1908" s="97">
        <v>2</v>
      </c>
      <c r="I1908" s="185">
        <f t="shared" si="152"/>
        <v>0</v>
      </c>
      <c r="J1908" s="185">
        <f t="shared" si="153"/>
        <v>0</v>
      </c>
      <c r="L1908" s="102"/>
    </row>
    <row r="1909" spans="1:12" s="67" customFormat="1" ht="12.75">
      <c r="A1909"/>
      <c r="B1909" t="s">
        <v>3186</v>
      </c>
      <c r="C1909" s="52"/>
      <c r="D1909" t="s">
        <v>3187</v>
      </c>
      <c r="E1909" s="214">
        <v>44.95</v>
      </c>
      <c r="F1909" s="216">
        <v>0.25</v>
      </c>
      <c r="G1909" s="214">
        <v>33.71</v>
      </c>
      <c r="H1909" s="97">
        <v>4</v>
      </c>
      <c r="I1909" s="185">
        <f t="shared" si="152"/>
        <v>0</v>
      </c>
      <c r="J1909" s="185">
        <f t="shared" si="153"/>
        <v>0</v>
      </c>
      <c r="L1909" s="102"/>
    </row>
    <row r="1910" spans="1:12" s="67" customFormat="1" ht="12.75">
      <c r="A1910"/>
      <c r="B1910" t="s">
        <v>3188</v>
      </c>
      <c r="C1910" s="52"/>
      <c r="D1910" t="s">
        <v>3189</v>
      </c>
      <c r="E1910" s="214">
        <v>19.95</v>
      </c>
      <c r="F1910" s="216">
        <v>0.3</v>
      </c>
      <c r="G1910" s="214">
        <v>13.97</v>
      </c>
      <c r="H1910" s="97">
        <v>4</v>
      </c>
      <c r="I1910" s="185">
        <f t="shared" si="152"/>
        <v>0</v>
      </c>
      <c r="J1910" s="185">
        <f t="shared" si="153"/>
        <v>0</v>
      </c>
      <c r="L1910" s="102"/>
    </row>
    <row r="1911" spans="1:12" s="67" customFormat="1" ht="12.75">
      <c r="A1911"/>
      <c r="B1911" t="s">
        <v>3190</v>
      </c>
      <c r="C1911" s="52"/>
      <c r="D1911" t="s">
        <v>3191</v>
      </c>
      <c r="E1911" s="214">
        <v>12.95</v>
      </c>
      <c r="F1911" s="216">
        <v>0.3</v>
      </c>
      <c r="G1911" s="214">
        <v>9.07</v>
      </c>
      <c r="H1911" s="97">
        <v>4</v>
      </c>
      <c r="I1911" s="185">
        <f t="shared" si="152"/>
        <v>0</v>
      </c>
      <c r="J1911" s="185">
        <f t="shared" si="153"/>
        <v>0</v>
      </c>
      <c r="L1911" s="102"/>
    </row>
    <row r="1912" spans="1:12" s="67" customFormat="1" ht="12.75">
      <c r="A1912"/>
      <c r="B1912" t="s">
        <v>3192</v>
      </c>
      <c r="C1912" s="52"/>
      <c r="D1912" t="s">
        <v>3193</v>
      </c>
      <c r="E1912" s="214">
        <v>11.99</v>
      </c>
      <c r="F1912" s="216">
        <v>0.25</v>
      </c>
      <c r="G1912" s="214">
        <v>8.99</v>
      </c>
      <c r="H1912" s="97">
        <v>2</v>
      </c>
      <c r="I1912" s="185">
        <f t="shared" si="152"/>
        <v>0</v>
      </c>
      <c r="J1912" s="185">
        <f t="shared" si="153"/>
        <v>0</v>
      </c>
      <c r="L1912" s="102"/>
    </row>
    <row r="1913" spans="1:12" s="67" customFormat="1" ht="12.75">
      <c r="A1913"/>
      <c r="B1913" t="s">
        <v>3194</v>
      </c>
      <c r="C1913" s="52"/>
      <c r="D1913" t="s">
        <v>3195</v>
      </c>
      <c r="E1913" s="214">
        <v>55</v>
      </c>
      <c r="F1913" s="216">
        <v>0.25</v>
      </c>
      <c r="G1913" s="214">
        <v>41.25</v>
      </c>
      <c r="H1913" s="97">
        <v>4</v>
      </c>
      <c r="I1913" s="185">
        <f t="shared" si="152"/>
        <v>0</v>
      </c>
      <c r="J1913" s="185">
        <f t="shared" si="153"/>
        <v>0</v>
      </c>
      <c r="L1913" s="102"/>
    </row>
    <row r="1914" spans="1:12" ht="12.75">
      <c r="A1914" t="s">
        <v>227</v>
      </c>
      <c r="B1914"/>
      <c r="C1914" s="52"/>
      <c r="D1914"/>
      <c r="E1914" s="214"/>
      <c r="F1914" s="207"/>
      <c r="G1914" s="214"/>
      <c r="H1914" s="97"/>
      <c r="I1914" s="185"/>
      <c r="J1914" s="185"/>
      <c r="L1914" s="102"/>
    </row>
    <row r="1915" spans="1:12" ht="12.75">
      <c r="A1915"/>
      <c r="B1915" t="s">
        <v>3196</v>
      </c>
      <c r="C1915" s="52"/>
      <c r="D1915" t="s">
        <v>3197</v>
      </c>
      <c r="E1915" s="214">
        <v>10.99</v>
      </c>
      <c r="F1915" s="216">
        <v>0.3</v>
      </c>
      <c r="G1915" s="214">
        <v>7.69</v>
      </c>
      <c r="H1915" s="97">
        <v>2</v>
      </c>
      <c r="I1915" s="185">
        <f aca="true" t="shared" si="154" ref="I1915:I1922">C1915*E1915</f>
        <v>0</v>
      </c>
      <c r="J1915" s="185">
        <f aca="true" t="shared" si="155" ref="J1915:J1922">C1915*G1915</f>
        <v>0</v>
      </c>
      <c r="L1915" s="102"/>
    </row>
    <row r="1916" spans="1:12" ht="12.75">
      <c r="A1916"/>
      <c r="B1916" t="s">
        <v>3198</v>
      </c>
      <c r="C1916" s="52"/>
      <c r="D1916" t="s">
        <v>3199</v>
      </c>
      <c r="E1916" s="214">
        <v>10.99</v>
      </c>
      <c r="F1916" s="216">
        <v>0.3</v>
      </c>
      <c r="G1916" s="214">
        <v>7.69</v>
      </c>
      <c r="H1916" s="97">
        <v>2</v>
      </c>
      <c r="I1916" s="185">
        <f t="shared" si="154"/>
        <v>0</v>
      </c>
      <c r="J1916" s="185">
        <f t="shared" si="155"/>
        <v>0</v>
      </c>
      <c r="L1916" s="102"/>
    </row>
    <row r="1917" spans="1:12" ht="12.75">
      <c r="A1917"/>
      <c r="B1917" t="s">
        <v>3200</v>
      </c>
      <c r="C1917" s="52"/>
      <c r="D1917" t="s">
        <v>3201</v>
      </c>
      <c r="E1917" s="214">
        <v>17.99</v>
      </c>
      <c r="F1917" s="216">
        <v>0.3</v>
      </c>
      <c r="G1917" s="214">
        <v>12.59</v>
      </c>
      <c r="H1917" s="97">
        <v>2</v>
      </c>
      <c r="I1917" s="185">
        <f t="shared" si="154"/>
        <v>0</v>
      </c>
      <c r="J1917" s="185">
        <f t="shared" si="155"/>
        <v>0</v>
      </c>
      <c r="L1917" s="102"/>
    </row>
    <row r="1918" spans="1:12" ht="12.75">
      <c r="A1918"/>
      <c r="B1918" t="s">
        <v>3202</v>
      </c>
      <c r="C1918" s="52"/>
      <c r="D1918" t="s">
        <v>3203</v>
      </c>
      <c r="E1918" s="214">
        <v>44.95</v>
      </c>
      <c r="F1918" s="216">
        <v>0.25</v>
      </c>
      <c r="G1918" s="214">
        <v>33.71</v>
      </c>
      <c r="H1918" s="97">
        <v>4</v>
      </c>
      <c r="I1918" s="185">
        <f t="shared" si="154"/>
        <v>0</v>
      </c>
      <c r="J1918" s="185">
        <f t="shared" si="155"/>
        <v>0</v>
      </c>
      <c r="L1918" s="102"/>
    </row>
    <row r="1919" spans="1:12" s="67" customFormat="1" ht="12.75">
      <c r="A1919"/>
      <c r="B1919" t="s">
        <v>3204</v>
      </c>
      <c r="C1919" s="52"/>
      <c r="D1919" t="s">
        <v>3205</v>
      </c>
      <c r="E1919" s="214">
        <v>16.99</v>
      </c>
      <c r="F1919" s="216">
        <v>0.3</v>
      </c>
      <c r="G1919" s="214">
        <v>11.89</v>
      </c>
      <c r="H1919" s="97">
        <v>4</v>
      </c>
      <c r="I1919" s="185">
        <f t="shared" si="154"/>
        <v>0</v>
      </c>
      <c r="J1919" s="185">
        <f t="shared" si="155"/>
        <v>0</v>
      </c>
      <c r="L1919" s="102"/>
    </row>
    <row r="1920" spans="1:12" ht="12.75">
      <c r="A1920"/>
      <c r="B1920" t="s">
        <v>3206</v>
      </c>
      <c r="C1920" s="52"/>
      <c r="D1920" t="s">
        <v>3207</v>
      </c>
      <c r="E1920" s="214">
        <v>19.95</v>
      </c>
      <c r="F1920" s="216">
        <v>0.25</v>
      </c>
      <c r="G1920" s="214">
        <v>14.96</v>
      </c>
      <c r="H1920" s="97">
        <v>4</v>
      </c>
      <c r="I1920" s="185">
        <f t="shared" si="154"/>
        <v>0</v>
      </c>
      <c r="J1920" s="185">
        <f t="shared" si="155"/>
        <v>0</v>
      </c>
      <c r="L1920" s="102"/>
    </row>
    <row r="1921" spans="1:12" ht="12.75">
      <c r="A1921"/>
      <c r="B1921" t="s">
        <v>3208</v>
      </c>
      <c r="C1921" s="52"/>
      <c r="D1921" t="s">
        <v>3209</v>
      </c>
      <c r="E1921" s="214">
        <v>30</v>
      </c>
      <c r="F1921" s="216">
        <v>0.3</v>
      </c>
      <c r="G1921" s="214">
        <v>21</v>
      </c>
      <c r="H1921" s="97">
        <v>4</v>
      </c>
      <c r="I1921" s="185">
        <f t="shared" si="154"/>
        <v>0</v>
      </c>
      <c r="J1921" s="185">
        <f t="shared" si="155"/>
        <v>0</v>
      </c>
      <c r="L1921" s="102"/>
    </row>
    <row r="1922" spans="1:12" ht="12.75">
      <c r="A1922"/>
      <c r="B1922" t="s">
        <v>3210</v>
      </c>
      <c r="C1922" s="52"/>
      <c r="D1922" t="s">
        <v>3211</v>
      </c>
      <c r="E1922" s="214">
        <v>6.95</v>
      </c>
      <c r="F1922" s="216">
        <v>0.25</v>
      </c>
      <c r="G1922" s="214">
        <v>5.21</v>
      </c>
      <c r="H1922" s="97">
        <v>2</v>
      </c>
      <c r="I1922" s="185">
        <f t="shared" si="154"/>
        <v>0</v>
      </c>
      <c r="J1922" s="185">
        <f t="shared" si="155"/>
        <v>0</v>
      </c>
      <c r="L1922" s="102"/>
    </row>
    <row r="1923" spans="1:12" ht="12.75">
      <c r="A1923" t="s">
        <v>3212</v>
      </c>
      <c r="B1923"/>
      <c r="C1923" s="52"/>
      <c r="D1923"/>
      <c r="E1923" s="214"/>
      <c r="F1923" s="207"/>
      <c r="G1923" s="214"/>
      <c r="H1923" s="97"/>
      <c r="I1923" s="185"/>
      <c r="J1923" s="185"/>
      <c r="L1923" s="102"/>
    </row>
    <row r="1924" spans="1:10" s="65" customFormat="1" ht="12.75">
      <c r="A1924"/>
      <c r="B1924" t="s">
        <v>3213</v>
      </c>
      <c r="C1924" s="52"/>
      <c r="D1924" t="s">
        <v>3214</v>
      </c>
      <c r="E1924" s="214">
        <v>14.95</v>
      </c>
      <c r="F1924" s="216">
        <v>0.3</v>
      </c>
      <c r="G1924" s="214">
        <v>10.47</v>
      </c>
      <c r="H1924" s="97">
        <v>2</v>
      </c>
      <c r="I1924" s="185">
        <f aca="true" t="shared" si="156" ref="I1924:I1930">C1924*E1924</f>
        <v>0</v>
      </c>
      <c r="J1924" s="185">
        <f aca="true" t="shared" si="157" ref="J1924:J1930">C1924*G1924</f>
        <v>0</v>
      </c>
    </row>
    <row r="1925" spans="1:10" s="65" customFormat="1" ht="12.75">
      <c r="A1925"/>
      <c r="B1925" t="s">
        <v>3215</v>
      </c>
      <c r="C1925" s="52"/>
      <c r="D1925" t="s">
        <v>3216</v>
      </c>
      <c r="E1925" s="214">
        <v>44.95</v>
      </c>
      <c r="F1925" s="216">
        <v>0.25</v>
      </c>
      <c r="G1925" s="214">
        <v>33.71</v>
      </c>
      <c r="H1925" s="97">
        <v>4</v>
      </c>
      <c r="I1925" s="185">
        <f t="shared" si="156"/>
        <v>0</v>
      </c>
      <c r="J1925" s="185">
        <f t="shared" si="157"/>
        <v>0</v>
      </c>
    </row>
    <row r="1926" spans="1:10" s="65" customFormat="1" ht="12.75">
      <c r="A1926"/>
      <c r="B1926" t="s">
        <v>3217</v>
      </c>
      <c r="C1926" s="52"/>
      <c r="D1926" t="s">
        <v>3218</v>
      </c>
      <c r="E1926" s="214">
        <v>14.95</v>
      </c>
      <c r="F1926" s="216">
        <v>0.3</v>
      </c>
      <c r="G1926" s="214">
        <v>10.47</v>
      </c>
      <c r="H1926" s="97">
        <v>2</v>
      </c>
      <c r="I1926" s="185">
        <f t="shared" si="156"/>
        <v>0</v>
      </c>
      <c r="J1926" s="185">
        <f t="shared" si="157"/>
        <v>0</v>
      </c>
    </row>
    <row r="1927" spans="1:10" s="67" customFormat="1" ht="12.75">
      <c r="A1927"/>
      <c r="B1927" t="s">
        <v>3219</v>
      </c>
      <c r="C1927" s="52"/>
      <c r="D1927" t="s">
        <v>3220</v>
      </c>
      <c r="E1927" s="214">
        <v>44.95</v>
      </c>
      <c r="F1927" s="216">
        <v>0.25</v>
      </c>
      <c r="G1927" s="214">
        <v>33.71</v>
      </c>
      <c r="H1927" s="97">
        <v>4</v>
      </c>
      <c r="I1927" s="185">
        <f t="shared" si="156"/>
        <v>0</v>
      </c>
      <c r="J1927" s="185">
        <f t="shared" si="157"/>
        <v>0</v>
      </c>
    </row>
    <row r="1928" spans="1:10" s="65" customFormat="1" ht="12.75">
      <c r="A1928"/>
      <c r="B1928" t="s">
        <v>3221</v>
      </c>
      <c r="C1928" s="52"/>
      <c r="D1928" t="s">
        <v>3222</v>
      </c>
      <c r="E1928" s="214">
        <v>13.95</v>
      </c>
      <c r="F1928" s="216">
        <v>0.25</v>
      </c>
      <c r="G1928" s="214">
        <v>10.46</v>
      </c>
      <c r="H1928" s="97">
        <v>4</v>
      </c>
      <c r="I1928" s="185">
        <f t="shared" si="156"/>
        <v>0</v>
      </c>
      <c r="J1928" s="185">
        <f t="shared" si="157"/>
        <v>0</v>
      </c>
    </row>
    <row r="1929" spans="1:10" s="65" customFormat="1" ht="12.75">
      <c r="A1929"/>
      <c r="B1929" t="s">
        <v>3223</v>
      </c>
      <c r="C1929" s="52"/>
      <c r="D1929" t="s">
        <v>3224</v>
      </c>
      <c r="E1929" s="214">
        <v>9.99</v>
      </c>
      <c r="F1929" s="216">
        <v>0.25</v>
      </c>
      <c r="G1929" s="214">
        <v>7.49</v>
      </c>
      <c r="H1929" s="97">
        <v>2</v>
      </c>
      <c r="I1929" s="185">
        <f t="shared" si="156"/>
        <v>0</v>
      </c>
      <c r="J1929" s="185">
        <f t="shared" si="157"/>
        <v>0</v>
      </c>
    </row>
    <row r="1930" spans="2:11" ht="12.75">
      <c r="B1930" t="s">
        <v>3225</v>
      </c>
      <c r="C1930" s="52"/>
      <c r="D1930" t="s">
        <v>3226</v>
      </c>
      <c r="E1930" s="214">
        <v>9.99</v>
      </c>
      <c r="F1930" s="216">
        <v>0.25</v>
      </c>
      <c r="G1930" s="214">
        <v>7.49</v>
      </c>
      <c r="H1930" s="97">
        <v>2</v>
      </c>
      <c r="I1930" s="185">
        <f t="shared" si="156"/>
        <v>0</v>
      </c>
      <c r="J1930" s="185">
        <f t="shared" si="157"/>
        <v>0</v>
      </c>
      <c r="K1930" s="2"/>
    </row>
    <row r="1931" spans="1:10" s="65" customFormat="1" ht="12.75">
      <c r="A1931" t="s">
        <v>271</v>
      </c>
      <c r="B1931"/>
      <c r="C1931" s="52"/>
      <c r="D1931"/>
      <c r="E1931" s="214"/>
      <c r="F1931" s="207"/>
      <c r="G1931" s="214"/>
      <c r="H1931" s="97"/>
      <c r="I1931" s="185"/>
      <c r="J1931" s="185"/>
    </row>
    <row r="1932" spans="1:10" ht="12.75">
      <c r="A1932"/>
      <c r="B1932" t="s">
        <v>3227</v>
      </c>
      <c r="C1932" s="52"/>
      <c r="D1932" t="s">
        <v>3228</v>
      </c>
      <c r="E1932" s="214">
        <v>99.99</v>
      </c>
      <c r="F1932" s="216">
        <v>0.25</v>
      </c>
      <c r="G1932" s="214">
        <v>74.99</v>
      </c>
      <c r="H1932" s="97">
        <v>4</v>
      </c>
      <c r="I1932" s="185">
        <f aca="true" t="shared" si="158" ref="I1932:I1937">C1932*E1932</f>
        <v>0</v>
      </c>
      <c r="J1932" s="185">
        <f aca="true" t="shared" si="159" ref="J1932:J1937">C1932*G1932</f>
        <v>0</v>
      </c>
    </row>
    <row r="1933" spans="1:10" ht="12.75">
      <c r="A1933"/>
      <c r="B1933" t="s">
        <v>3229</v>
      </c>
      <c r="C1933" s="52"/>
      <c r="D1933" t="s">
        <v>3230</v>
      </c>
      <c r="E1933" s="214">
        <v>22.99</v>
      </c>
      <c r="F1933" s="216">
        <v>0.25</v>
      </c>
      <c r="G1933" s="214">
        <v>17.24</v>
      </c>
      <c r="H1933" s="97">
        <v>4</v>
      </c>
      <c r="I1933" s="185">
        <f t="shared" si="158"/>
        <v>0</v>
      </c>
      <c r="J1933" s="185">
        <f t="shared" si="159"/>
        <v>0</v>
      </c>
    </row>
    <row r="1934" spans="1:10" ht="12.75">
      <c r="A1934"/>
      <c r="B1934" t="s">
        <v>3231</v>
      </c>
      <c r="C1934" s="52"/>
      <c r="D1934" t="s">
        <v>3232</v>
      </c>
      <c r="E1934" s="214">
        <v>14</v>
      </c>
      <c r="F1934" s="216">
        <v>0.25</v>
      </c>
      <c r="G1934" s="214">
        <v>10.5</v>
      </c>
      <c r="H1934" s="97">
        <v>2</v>
      </c>
      <c r="I1934" s="185">
        <f t="shared" si="158"/>
        <v>0</v>
      </c>
      <c r="J1934" s="185">
        <f t="shared" si="159"/>
        <v>0</v>
      </c>
    </row>
    <row r="1935" spans="1:10" ht="12.75">
      <c r="A1935"/>
      <c r="B1935" t="s">
        <v>3233</v>
      </c>
      <c r="C1935" s="52"/>
      <c r="D1935" t="s">
        <v>3234</v>
      </c>
      <c r="E1935" s="214">
        <v>14</v>
      </c>
      <c r="F1935" s="216">
        <v>0.25</v>
      </c>
      <c r="G1935" s="214">
        <v>10.5</v>
      </c>
      <c r="H1935" s="97">
        <v>2</v>
      </c>
      <c r="I1935" s="185">
        <f t="shared" si="158"/>
        <v>0</v>
      </c>
      <c r="J1935" s="185">
        <f t="shared" si="159"/>
        <v>0</v>
      </c>
    </row>
    <row r="1936" spans="1:10" ht="12.75">
      <c r="A1936"/>
      <c r="B1936" t="s">
        <v>3235</v>
      </c>
      <c r="C1936" s="52"/>
      <c r="D1936" t="s">
        <v>3236</v>
      </c>
      <c r="E1936" s="214">
        <v>6.99</v>
      </c>
      <c r="F1936" s="216">
        <v>0.25</v>
      </c>
      <c r="G1936" s="214">
        <v>5.24</v>
      </c>
      <c r="H1936" s="97">
        <v>2</v>
      </c>
      <c r="I1936" s="185">
        <f t="shared" si="158"/>
        <v>0</v>
      </c>
      <c r="J1936" s="185">
        <f t="shared" si="159"/>
        <v>0</v>
      </c>
    </row>
    <row r="1937" spans="1:10" ht="12.75">
      <c r="A1937"/>
      <c r="B1937" t="s">
        <v>3237</v>
      </c>
      <c r="C1937" s="52"/>
      <c r="D1937" t="s">
        <v>3238</v>
      </c>
      <c r="E1937" s="214">
        <v>6.99</v>
      </c>
      <c r="F1937" s="216">
        <v>0.25</v>
      </c>
      <c r="G1937" s="214">
        <v>5.24</v>
      </c>
      <c r="H1937" s="97">
        <v>2</v>
      </c>
      <c r="I1937" s="185">
        <f t="shared" si="158"/>
        <v>0</v>
      </c>
      <c r="J1937" s="185">
        <f t="shared" si="159"/>
        <v>0</v>
      </c>
    </row>
    <row r="1938" spans="1:10" ht="12.75">
      <c r="A1938" s="82" t="s">
        <v>39</v>
      </c>
      <c r="B1938" s="44" t="s">
        <v>51</v>
      </c>
      <c r="C1938" s="51"/>
      <c r="D1938" s="44"/>
      <c r="E1938" s="50"/>
      <c r="F1938" s="154"/>
      <c r="G1938" s="50"/>
      <c r="H1938" s="95"/>
      <c r="I1938" s="184"/>
      <c r="J1938" s="184"/>
    </row>
    <row r="1939" spans="1:10" ht="12.75">
      <c r="A1939" t="s">
        <v>438</v>
      </c>
      <c r="B1939"/>
      <c r="C1939" s="52"/>
      <c r="D1939"/>
      <c r="E1939" s="214"/>
      <c r="F1939" s="207"/>
      <c r="G1939" s="214"/>
      <c r="H1939" s="97"/>
      <c r="I1939" s="185"/>
      <c r="J1939" s="185"/>
    </row>
    <row r="1940" spans="1:10" ht="12.75">
      <c r="A1940"/>
      <c r="B1940" t="s">
        <v>3239</v>
      </c>
      <c r="C1940" s="52"/>
      <c r="D1940" t="s">
        <v>3240</v>
      </c>
      <c r="E1940" s="214">
        <v>70.45</v>
      </c>
      <c r="F1940" s="207" t="s">
        <v>40</v>
      </c>
      <c r="G1940" s="214">
        <v>70.45</v>
      </c>
      <c r="H1940" s="97">
        <v>6</v>
      </c>
      <c r="I1940" s="185">
        <f>C1940*E1940</f>
        <v>0</v>
      </c>
      <c r="J1940" s="185">
        <f>C1940*G1940</f>
        <v>0</v>
      </c>
    </row>
    <row r="1941" spans="1:10" ht="12.75">
      <c r="A1941"/>
      <c r="B1941" t="s">
        <v>3241</v>
      </c>
      <c r="C1941" s="52"/>
      <c r="D1941" t="s">
        <v>3242</v>
      </c>
      <c r="E1941" s="214">
        <v>61.88</v>
      </c>
      <c r="F1941" s="207" t="s">
        <v>40</v>
      </c>
      <c r="G1941" s="214">
        <v>61.88</v>
      </c>
      <c r="H1941" s="97">
        <v>6</v>
      </c>
      <c r="I1941" s="185">
        <f>C1941*E1941</f>
        <v>0</v>
      </c>
      <c r="J1941" s="185">
        <f>C1941*G1941</f>
        <v>0</v>
      </c>
    </row>
    <row r="1942" spans="1:10" ht="12.75">
      <c r="A1942"/>
      <c r="B1942" t="s">
        <v>3243</v>
      </c>
      <c r="C1942" s="52"/>
      <c r="D1942" t="s">
        <v>3244</v>
      </c>
      <c r="E1942" s="214">
        <v>104.39</v>
      </c>
      <c r="F1942" s="207" t="s">
        <v>40</v>
      </c>
      <c r="G1942" s="214">
        <v>104.39</v>
      </c>
      <c r="H1942" s="97">
        <v>6</v>
      </c>
      <c r="I1942" s="185">
        <f>C1942*E1942</f>
        <v>0</v>
      </c>
      <c r="J1942" s="185">
        <f>C1942*G1942</f>
        <v>0</v>
      </c>
    </row>
    <row r="1943" spans="1:10" ht="12.75">
      <c r="A1943"/>
      <c r="B1943" t="s">
        <v>3245</v>
      </c>
      <c r="C1943" s="52"/>
      <c r="D1943" t="s">
        <v>3246</v>
      </c>
      <c r="E1943" s="214">
        <v>97.31</v>
      </c>
      <c r="F1943" s="207" t="s">
        <v>40</v>
      </c>
      <c r="G1943" s="214">
        <v>97.31</v>
      </c>
      <c r="H1943" s="97">
        <v>6</v>
      </c>
      <c r="I1943" s="185">
        <f>C1943*E1943</f>
        <v>0</v>
      </c>
      <c r="J1943" s="185">
        <f>C1943*G1943</f>
        <v>0</v>
      </c>
    </row>
    <row r="1944" spans="1:10" ht="12.75">
      <c r="A1944" t="s">
        <v>381</v>
      </c>
      <c r="B1944"/>
      <c r="C1944" s="52"/>
      <c r="D1944"/>
      <c r="E1944" s="214"/>
      <c r="F1944" s="207"/>
      <c r="G1944" s="214"/>
      <c r="H1944" s="97"/>
      <c r="I1944" s="185"/>
      <c r="J1944" s="185"/>
    </row>
    <row r="1945" spans="1:10" ht="12.75">
      <c r="A1945"/>
      <c r="B1945" t="s">
        <v>3247</v>
      </c>
      <c r="C1945" s="52"/>
      <c r="D1945" t="s">
        <v>3248</v>
      </c>
      <c r="E1945" s="214">
        <v>97.38</v>
      </c>
      <c r="F1945" s="207" t="s">
        <v>40</v>
      </c>
      <c r="G1945" s="214">
        <v>97.38</v>
      </c>
      <c r="H1945" s="97">
        <v>6</v>
      </c>
      <c r="I1945" s="185">
        <f aca="true" t="shared" si="160" ref="I1945:I1950">C1945*E1945</f>
        <v>0</v>
      </c>
      <c r="J1945" s="185">
        <f aca="true" t="shared" si="161" ref="J1945:J1950">C1945*G1945</f>
        <v>0</v>
      </c>
    </row>
    <row r="1946" spans="1:10" ht="12.75">
      <c r="A1946"/>
      <c r="B1946" t="s">
        <v>3249</v>
      </c>
      <c r="C1946" s="52"/>
      <c r="D1946" t="s">
        <v>3250</v>
      </c>
      <c r="E1946" s="214">
        <v>37.81</v>
      </c>
      <c r="F1946" s="207" t="s">
        <v>40</v>
      </c>
      <c r="G1946" s="214">
        <v>37.81</v>
      </c>
      <c r="H1946" s="97">
        <v>6</v>
      </c>
      <c r="I1946" s="185">
        <f t="shared" si="160"/>
        <v>0</v>
      </c>
      <c r="J1946" s="185">
        <f t="shared" si="161"/>
        <v>0</v>
      </c>
    </row>
    <row r="1947" spans="1:10" ht="12.75">
      <c r="A1947"/>
      <c r="B1947" t="s">
        <v>3251</v>
      </c>
      <c r="C1947" s="52"/>
      <c r="D1947" t="s">
        <v>3252</v>
      </c>
      <c r="E1947" s="214">
        <v>71.63</v>
      </c>
      <c r="F1947" s="207" t="s">
        <v>40</v>
      </c>
      <c r="G1947" s="214">
        <v>71.63</v>
      </c>
      <c r="H1947" s="97">
        <v>6</v>
      </c>
      <c r="I1947" s="185">
        <f t="shared" si="160"/>
        <v>0</v>
      </c>
      <c r="J1947" s="185">
        <f t="shared" si="161"/>
        <v>0</v>
      </c>
    </row>
    <row r="1948" spans="1:10" ht="12.75">
      <c r="A1948"/>
      <c r="B1948" t="s">
        <v>3253</v>
      </c>
      <c r="C1948" s="52"/>
      <c r="D1948" t="s">
        <v>3254</v>
      </c>
      <c r="E1948" s="214">
        <v>21.56</v>
      </c>
      <c r="F1948" s="207" t="s">
        <v>40</v>
      </c>
      <c r="G1948" s="214">
        <v>21.56</v>
      </c>
      <c r="H1948" s="97">
        <v>11</v>
      </c>
      <c r="I1948" s="185">
        <f t="shared" si="160"/>
        <v>0</v>
      </c>
      <c r="J1948" s="185">
        <f t="shared" si="161"/>
        <v>0</v>
      </c>
    </row>
    <row r="1949" spans="1:10" ht="12.75">
      <c r="A1949"/>
      <c r="B1949" t="s">
        <v>3255</v>
      </c>
      <c r="C1949" s="52"/>
      <c r="D1949" t="s">
        <v>3256</v>
      </c>
      <c r="E1949" s="214">
        <v>644.4</v>
      </c>
      <c r="F1949" s="207" t="s">
        <v>40</v>
      </c>
      <c r="G1949" s="214">
        <v>644.4</v>
      </c>
      <c r="H1949" s="97">
        <v>6</v>
      </c>
      <c r="I1949" s="185">
        <f t="shared" si="160"/>
        <v>0</v>
      </c>
      <c r="J1949" s="185">
        <f t="shared" si="161"/>
        <v>0</v>
      </c>
    </row>
    <row r="1950" spans="1:10" ht="12.75">
      <c r="A1950"/>
      <c r="B1950" t="s">
        <v>3257</v>
      </c>
      <c r="C1950" s="52"/>
      <c r="D1950" t="s">
        <v>3258</v>
      </c>
      <c r="E1950" s="214">
        <v>21.56</v>
      </c>
      <c r="F1950" s="207" t="s">
        <v>40</v>
      </c>
      <c r="G1950" s="214">
        <v>21.56</v>
      </c>
      <c r="H1950" s="97">
        <v>11</v>
      </c>
      <c r="I1950" s="185">
        <f t="shared" si="160"/>
        <v>0</v>
      </c>
      <c r="J1950" s="185">
        <f t="shared" si="161"/>
        <v>0</v>
      </c>
    </row>
    <row r="1951" spans="1:10" ht="12.75">
      <c r="A1951" s="82" t="s">
        <v>39</v>
      </c>
      <c r="B1951" s="44" t="s">
        <v>52</v>
      </c>
      <c r="C1951" s="51"/>
      <c r="D1951" s="44"/>
      <c r="E1951" s="50"/>
      <c r="F1951" s="154"/>
      <c r="G1951" s="50"/>
      <c r="H1951" s="95"/>
      <c r="I1951" s="184"/>
      <c r="J1951" s="184"/>
    </row>
    <row r="1952" spans="1:10" ht="12.75">
      <c r="A1952" t="s">
        <v>439</v>
      </c>
      <c r="B1952"/>
      <c r="C1952" s="52"/>
      <c r="D1952"/>
      <c r="E1952" s="214"/>
      <c r="F1952" s="207"/>
      <c r="G1952" s="214"/>
      <c r="H1952" s="97"/>
      <c r="I1952" s="185"/>
      <c r="J1952" s="185"/>
    </row>
    <row r="1953" spans="1:10" ht="12.75">
      <c r="A1953"/>
      <c r="B1953" t="s">
        <v>3259</v>
      </c>
      <c r="C1953" s="52"/>
      <c r="D1953" t="s">
        <v>3260</v>
      </c>
      <c r="E1953" s="214">
        <v>16.99</v>
      </c>
      <c r="F1953" s="216">
        <v>0.25</v>
      </c>
      <c r="G1953" s="214">
        <v>12.74</v>
      </c>
      <c r="H1953" s="97">
        <v>9</v>
      </c>
      <c r="I1953" s="185">
        <f aca="true" t="shared" si="162" ref="I1953:I1960">C1953*E1953</f>
        <v>0</v>
      </c>
      <c r="J1953" s="185">
        <f aca="true" t="shared" si="163" ref="J1953:J1960">C1953*G1953</f>
        <v>0</v>
      </c>
    </row>
    <row r="1954" spans="1:10" ht="12.75">
      <c r="A1954"/>
      <c r="B1954" t="s">
        <v>3261</v>
      </c>
      <c r="C1954" s="52"/>
      <c r="D1954" t="s">
        <v>3262</v>
      </c>
      <c r="E1954" s="214">
        <v>16.99</v>
      </c>
      <c r="F1954" s="216">
        <v>0.25</v>
      </c>
      <c r="G1954" s="214">
        <v>12.74</v>
      </c>
      <c r="H1954" s="97">
        <v>9</v>
      </c>
      <c r="I1954" s="185">
        <f t="shared" si="162"/>
        <v>0</v>
      </c>
      <c r="J1954" s="185">
        <f t="shared" si="163"/>
        <v>0</v>
      </c>
    </row>
    <row r="1955" spans="1:10" ht="12.75">
      <c r="A1955"/>
      <c r="B1955" t="s">
        <v>3263</v>
      </c>
      <c r="C1955" s="52"/>
      <c r="D1955" t="s">
        <v>3264</v>
      </c>
      <c r="E1955" s="214">
        <v>16.99</v>
      </c>
      <c r="F1955" s="216">
        <v>0.25</v>
      </c>
      <c r="G1955" s="214">
        <v>12.74</v>
      </c>
      <c r="H1955" s="97">
        <v>9</v>
      </c>
      <c r="I1955" s="185">
        <f t="shared" si="162"/>
        <v>0</v>
      </c>
      <c r="J1955" s="185">
        <f t="shared" si="163"/>
        <v>0</v>
      </c>
    </row>
    <row r="1956" spans="1:10" ht="12.75">
      <c r="A1956"/>
      <c r="B1956" t="s">
        <v>3265</v>
      </c>
      <c r="C1956" s="52"/>
      <c r="D1956" t="s">
        <v>3266</v>
      </c>
      <c r="E1956" s="214">
        <v>18.99</v>
      </c>
      <c r="F1956" s="216">
        <v>0.25</v>
      </c>
      <c r="G1956" s="214">
        <v>14.24</v>
      </c>
      <c r="H1956" s="97">
        <v>9</v>
      </c>
      <c r="I1956" s="185">
        <f t="shared" si="162"/>
        <v>0</v>
      </c>
      <c r="J1956" s="185">
        <f t="shared" si="163"/>
        <v>0</v>
      </c>
    </row>
    <row r="1957" spans="1:10" ht="12.75">
      <c r="A1957"/>
      <c r="B1957" t="s">
        <v>3267</v>
      </c>
      <c r="C1957" s="52"/>
      <c r="D1957" t="s">
        <v>3268</v>
      </c>
      <c r="E1957" s="214">
        <v>15.99</v>
      </c>
      <c r="F1957" s="216">
        <v>0.25</v>
      </c>
      <c r="G1957" s="214">
        <v>11.99</v>
      </c>
      <c r="H1957" s="97">
        <v>9</v>
      </c>
      <c r="I1957" s="185">
        <f t="shared" si="162"/>
        <v>0</v>
      </c>
      <c r="J1957" s="185">
        <f t="shared" si="163"/>
        <v>0</v>
      </c>
    </row>
    <row r="1958" spans="1:10" ht="12.75">
      <c r="A1958"/>
      <c r="B1958" t="s">
        <v>3269</v>
      </c>
      <c r="C1958" s="52"/>
      <c r="D1958" t="s">
        <v>3270</v>
      </c>
      <c r="E1958" s="214">
        <v>15.99</v>
      </c>
      <c r="F1958" s="216">
        <v>0.25</v>
      </c>
      <c r="G1958" s="214">
        <v>11.99</v>
      </c>
      <c r="H1958" s="97">
        <v>9</v>
      </c>
      <c r="I1958" s="185">
        <f t="shared" si="162"/>
        <v>0</v>
      </c>
      <c r="J1958" s="185">
        <f t="shared" si="163"/>
        <v>0</v>
      </c>
    </row>
    <row r="1959" spans="1:10" ht="12.75">
      <c r="A1959"/>
      <c r="B1959" t="s">
        <v>3271</v>
      </c>
      <c r="C1959" s="52"/>
      <c r="D1959" t="s">
        <v>3272</v>
      </c>
      <c r="E1959" s="214">
        <v>15.99</v>
      </c>
      <c r="F1959" s="216">
        <v>0.25</v>
      </c>
      <c r="G1959" s="214">
        <v>11.99</v>
      </c>
      <c r="H1959" s="97">
        <v>9</v>
      </c>
      <c r="I1959" s="185">
        <f t="shared" si="162"/>
        <v>0</v>
      </c>
      <c r="J1959" s="185">
        <f t="shared" si="163"/>
        <v>0</v>
      </c>
    </row>
    <row r="1960" spans="1:10" ht="12.75">
      <c r="A1960"/>
      <c r="B1960" t="s">
        <v>3273</v>
      </c>
      <c r="C1960" s="52"/>
      <c r="D1960" t="s">
        <v>3274</v>
      </c>
      <c r="E1960" s="214">
        <v>15.99</v>
      </c>
      <c r="F1960" s="216">
        <v>0.25</v>
      </c>
      <c r="G1960" s="214">
        <v>11.99</v>
      </c>
      <c r="H1960" s="97">
        <v>9</v>
      </c>
      <c r="I1960" s="185">
        <f t="shared" si="162"/>
        <v>0</v>
      </c>
      <c r="J1960" s="185">
        <f t="shared" si="163"/>
        <v>0</v>
      </c>
    </row>
    <row r="1961" spans="1:10" ht="12.75">
      <c r="A1961" t="s">
        <v>440</v>
      </c>
      <c r="B1961"/>
      <c r="C1961" s="52"/>
      <c r="D1961"/>
      <c r="E1961" s="214"/>
      <c r="F1961" s="207"/>
      <c r="G1961" s="214"/>
      <c r="H1961" s="97"/>
      <c r="I1961" s="185"/>
      <c r="J1961" s="185"/>
    </row>
    <row r="1962" spans="1:10" ht="12.75">
      <c r="A1962"/>
      <c r="B1962" t="s">
        <v>3275</v>
      </c>
      <c r="C1962" s="52"/>
      <c r="D1962" t="s">
        <v>3276</v>
      </c>
      <c r="E1962" s="214">
        <v>16.99</v>
      </c>
      <c r="F1962" s="216">
        <v>0.25</v>
      </c>
      <c r="G1962" s="214">
        <v>12.74</v>
      </c>
      <c r="H1962" s="97">
        <v>9</v>
      </c>
      <c r="I1962" s="185">
        <f aca="true" t="shared" si="164" ref="I1962:I1973">C1962*E1962</f>
        <v>0</v>
      </c>
      <c r="J1962" s="185">
        <f aca="true" t="shared" si="165" ref="J1962:J1973">C1962*G1962</f>
        <v>0</v>
      </c>
    </row>
    <row r="1963" spans="1:10" ht="12.75">
      <c r="A1963"/>
      <c r="B1963" t="s">
        <v>3277</v>
      </c>
      <c r="C1963" s="52"/>
      <c r="D1963" t="s">
        <v>3278</v>
      </c>
      <c r="E1963" s="214">
        <v>16.99</v>
      </c>
      <c r="F1963" s="216">
        <v>0.25</v>
      </c>
      <c r="G1963" s="214">
        <v>12.74</v>
      </c>
      <c r="H1963" s="97">
        <v>9</v>
      </c>
      <c r="I1963" s="185">
        <f t="shared" si="164"/>
        <v>0</v>
      </c>
      <c r="J1963" s="185">
        <f t="shared" si="165"/>
        <v>0</v>
      </c>
    </row>
    <row r="1964" spans="1:10" ht="12.75">
      <c r="A1964"/>
      <c r="B1964" t="s">
        <v>3279</v>
      </c>
      <c r="C1964" s="52"/>
      <c r="D1964" t="s">
        <v>3280</v>
      </c>
      <c r="E1964" s="214">
        <v>16.99</v>
      </c>
      <c r="F1964" s="216">
        <v>0.25</v>
      </c>
      <c r="G1964" s="214">
        <v>12.74</v>
      </c>
      <c r="H1964" s="97">
        <v>9</v>
      </c>
      <c r="I1964" s="185">
        <f t="shared" si="164"/>
        <v>0</v>
      </c>
      <c r="J1964" s="185">
        <f t="shared" si="165"/>
        <v>0</v>
      </c>
    </row>
    <row r="1965" spans="1:10" ht="12.75">
      <c r="A1965"/>
      <c r="B1965" t="s">
        <v>3281</v>
      </c>
      <c r="C1965" s="52"/>
      <c r="D1965" t="s">
        <v>3282</v>
      </c>
      <c r="E1965" s="214">
        <v>18.99</v>
      </c>
      <c r="F1965" s="216">
        <v>0.25</v>
      </c>
      <c r="G1965" s="214">
        <v>14.24</v>
      </c>
      <c r="H1965" s="97">
        <v>9</v>
      </c>
      <c r="I1965" s="185">
        <f t="shared" si="164"/>
        <v>0</v>
      </c>
      <c r="J1965" s="185">
        <f t="shared" si="165"/>
        <v>0</v>
      </c>
    </row>
    <row r="1966" spans="1:10" ht="12.75">
      <c r="A1966"/>
      <c r="B1966" t="s">
        <v>3283</v>
      </c>
      <c r="C1966" s="52"/>
      <c r="D1966" t="s">
        <v>3284</v>
      </c>
      <c r="E1966" s="214">
        <v>16.99</v>
      </c>
      <c r="F1966" s="216">
        <v>0.25</v>
      </c>
      <c r="G1966" s="214">
        <v>12.74</v>
      </c>
      <c r="H1966" s="97">
        <v>9</v>
      </c>
      <c r="I1966" s="185">
        <f t="shared" si="164"/>
        <v>0</v>
      </c>
      <c r="J1966" s="185">
        <f t="shared" si="165"/>
        <v>0</v>
      </c>
    </row>
    <row r="1967" spans="1:10" ht="12.75">
      <c r="A1967"/>
      <c r="B1967" t="s">
        <v>3285</v>
      </c>
      <c r="C1967" s="52"/>
      <c r="D1967" t="s">
        <v>3286</v>
      </c>
      <c r="E1967" s="214">
        <v>16.99</v>
      </c>
      <c r="F1967" s="216">
        <v>0.25</v>
      </c>
      <c r="G1967" s="214">
        <v>12.74</v>
      </c>
      <c r="H1967" s="97">
        <v>9</v>
      </c>
      <c r="I1967" s="185">
        <f t="shared" si="164"/>
        <v>0</v>
      </c>
      <c r="J1967" s="185">
        <f t="shared" si="165"/>
        <v>0</v>
      </c>
    </row>
    <row r="1968" spans="1:10" ht="12.75">
      <c r="A1968"/>
      <c r="B1968" t="s">
        <v>3287</v>
      </c>
      <c r="C1968" s="52"/>
      <c r="D1968" t="s">
        <v>3288</v>
      </c>
      <c r="E1968" s="214">
        <v>16.99</v>
      </c>
      <c r="F1968" s="216">
        <v>0.25</v>
      </c>
      <c r="G1968" s="214">
        <v>12.74</v>
      </c>
      <c r="H1968" s="97">
        <v>9</v>
      </c>
      <c r="I1968" s="185">
        <f t="shared" si="164"/>
        <v>0</v>
      </c>
      <c r="J1968" s="185">
        <f t="shared" si="165"/>
        <v>0</v>
      </c>
    </row>
    <row r="1969" spans="1:10" ht="12.75">
      <c r="A1969"/>
      <c r="B1969" t="s">
        <v>3289</v>
      </c>
      <c r="C1969" s="52"/>
      <c r="D1969" t="s">
        <v>3290</v>
      </c>
      <c r="E1969" s="214">
        <v>18.99</v>
      </c>
      <c r="F1969" s="216">
        <v>0.25</v>
      </c>
      <c r="G1969" s="214">
        <v>14.24</v>
      </c>
      <c r="H1969" s="97">
        <v>9</v>
      </c>
      <c r="I1969" s="185">
        <f t="shared" si="164"/>
        <v>0</v>
      </c>
      <c r="J1969" s="185">
        <f t="shared" si="165"/>
        <v>0</v>
      </c>
    </row>
    <row r="1970" spans="1:10" ht="12.75">
      <c r="A1970"/>
      <c r="B1970" t="s">
        <v>3291</v>
      </c>
      <c r="C1970" s="52"/>
      <c r="D1970" t="s">
        <v>3292</v>
      </c>
      <c r="E1970" s="214">
        <v>20.99</v>
      </c>
      <c r="F1970" s="216">
        <v>0.25</v>
      </c>
      <c r="G1970" s="214">
        <v>15.74</v>
      </c>
      <c r="H1970" s="97">
        <v>9</v>
      </c>
      <c r="I1970" s="185">
        <f t="shared" si="164"/>
        <v>0</v>
      </c>
      <c r="J1970" s="185">
        <f t="shared" si="165"/>
        <v>0</v>
      </c>
    </row>
    <row r="1971" spans="1:10" ht="12.75">
      <c r="A1971"/>
      <c r="B1971" t="s">
        <v>3293</v>
      </c>
      <c r="C1971" s="52"/>
      <c r="D1971" t="s">
        <v>3294</v>
      </c>
      <c r="E1971" s="214">
        <v>20.99</v>
      </c>
      <c r="F1971" s="216">
        <v>0.25</v>
      </c>
      <c r="G1971" s="214">
        <v>15.74</v>
      </c>
      <c r="H1971" s="97">
        <v>9</v>
      </c>
      <c r="I1971" s="185">
        <f t="shared" si="164"/>
        <v>0</v>
      </c>
      <c r="J1971" s="185">
        <f t="shared" si="165"/>
        <v>0</v>
      </c>
    </row>
    <row r="1972" spans="1:10" ht="12.75">
      <c r="A1972"/>
      <c r="B1972" t="s">
        <v>3295</v>
      </c>
      <c r="C1972" s="52"/>
      <c r="D1972" t="s">
        <v>3296</v>
      </c>
      <c r="E1972" s="214">
        <v>20.99</v>
      </c>
      <c r="F1972" s="216">
        <v>0.25</v>
      </c>
      <c r="G1972" s="214">
        <v>15.74</v>
      </c>
      <c r="H1972" s="97">
        <v>9</v>
      </c>
      <c r="I1972" s="185">
        <f t="shared" si="164"/>
        <v>0</v>
      </c>
      <c r="J1972" s="185">
        <f t="shared" si="165"/>
        <v>0</v>
      </c>
    </row>
    <row r="1973" spans="1:10" ht="12.75">
      <c r="A1973"/>
      <c r="B1973" t="s">
        <v>3297</v>
      </c>
      <c r="C1973" s="52"/>
      <c r="D1973" t="s">
        <v>3298</v>
      </c>
      <c r="E1973" s="214">
        <v>22.99</v>
      </c>
      <c r="F1973" s="216">
        <v>0.25</v>
      </c>
      <c r="G1973" s="214">
        <v>17.24</v>
      </c>
      <c r="H1973" s="97">
        <v>9</v>
      </c>
      <c r="I1973" s="185">
        <f t="shared" si="164"/>
        <v>0</v>
      </c>
      <c r="J1973" s="185">
        <f t="shared" si="165"/>
        <v>0</v>
      </c>
    </row>
    <row r="1974" spans="1:10" ht="12.75">
      <c r="A1974" t="s">
        <v>228</v>
      </c>
      <c r="B1974"/>
      <c r="C1974" s="52"/>
      <c r="D1974"/>
      <c r="E1974" s="214"/>
      <c r="F1974" s="207"/>
      <c r="G1974" s="214"/>
      <c r="H1974" s="97"/>
      <c r="I1974" s="185"/>
      <c r="J1974" s="185"/>
    </row>
    <row r="1975" spans="1:10" ht="12.75">
      <c r="A1975"/>
      <c r="B1975" t="s">
        <v>3299</v>
      </c>
      <c r="C1975" s="52"/>
      <c r="D1975" t="s">
        <v>3300</v>
      </c>
      <c r="E1975" s="214">
        <v>16.99</v>
      </c>
      <c r="F1975" s="216">
        <v>0.25</v>
      </c>
      <c r="G1975" s="214">
        <v>12.74</v>
      </c>
      <c r="H1975" s="97">
        <v>9</v>
      </c>
      <c r="I1975" s="185">
        <f aca="true" t="shared" si="166" ref="I1975:I1990">C1975*E1975</f>
        <v>0</v>
      </c>
      <c r="J1975" s="185">
        <f aca="true" t="shared" si="167" ref="J1975:J1990">C1975*G1975</f>
        <v>0</v>
      </c>
    </row>
    <row r="1976" spans="1:10" ht="12.75">
      <c r="A1976"/>
      <c r="B1976" t="s">
        <v>3301</v>
      </c>
      <c r="C1976" s="52"/>
      <c r="D1976" t="s">
        <v>3302</v>
      </c>
      <c r="E1976" s="214">
        <v>16.99</v>
      </c>
      <c r="F1976" s="216">
        <v>0.25</v>
      </c>
      <c r="G1976" s="214">
        <v>12.74</v>
      </c>
      <c r="H1976" s="97">
        <v>9</v>
      </c>
      <c r="I1976" s="185">
        <f t="shared" si="166"/>
        <v>0</v>
      </c>
      <c r="J1976" s="185">
        <f t="shared" si="167"/>
        <v>0</v>
      </c>
    </row>
    <row r="1977" spans="1:10" ht="12.75">
      <c r="A1977"/>
      <c r="B1977" t="s">
        <v>3303</v>
      </c>
      <c r="C1977" s="52"/>
      <c r="D1977" t="s">
        <v>3304</v>
      </c>
      <c r="E1977" s="214">
        <v>16.99</v>
      </c>
      <c r="F1977" s="216">
        <v>0.25</v>
      </c>
      <c r="G1977" s="214">
        <v>12.74</v>
      </c>
      <c r="H1977" s="97">
        <v>9</v>
      </c>
      <c r="I1977" s="185">
        <f t="shared" si="166"/>
        <v>0</v>
      </c>
      <c r="J1977" s="185">
        <f t="shared" si="167"/>
        <v>0</v>
      </c>
    </row>
    <row r="1978" spans="1:10" ht="12.75">
      <c r="A1978"/>
      <c r="B1978" t="s">
        <v>3305</v>
      </c>
      <c r="C1978" s="52"/>
      <c r="D1978" t="s">
        <v>3306</v>
      </c>
      <c r="E1978" s="214">
        <v>18.99</v>
      </c>
      <c r="F1978" s="216">
        <v>0.25</v>
      </c>
      <c r="G1978" s="214">
        <v>14.24</v>
      </c>
      <c r="H1978" s="97">
        <v>9</v>
      </c>
      <c r="I1978" s="185">
        <f t="shared" si="166"/>
        <v>0</v>
      </c>
      <c r="J1978" s="185">
        <f t="shared" si="167"/>
        <v>0</v>
      </c>
    </row>
    <row r="1979" spans="1:10" ht="12.75">
      <c r="A1979"/>
      <c r="B1979" t="s">
        <v>3307</v>
      </c>
      <c r="C1979" s="52"/>
      <c r="D1979" t="s">
        <v>3308</v>
      </c>
      <c r="E1979" s="214">
        <v>16.99</v>
      </c>
      <c r="F1979" s="216">
        <v>0.25</v>
      </c>
      <c r="G1979" s="214">
        <v>12.74</v>
      </c>
      <c r="H1979" s="97">
        <v>9</v>
      </c>
      <c r="I1979" s="185">
        <f t="shared" si="166"/>
        <v>0</v>
      </c>
      <c r="J1979" s="185">
        <f t="shared" si="167"/>
        <v>0</v>
      </c>
    </row>
    <row r="1980" spans="1:10" ht="12.75">
      <c r="A1980"/>
      <c r="B1980" t="s">
        <v>3309</v>
      </c>
      <c r="C1980" s="52"/>
      <c r="D1980" t="s">
        <v>3310</v>
      </c>
      <c r="E1980" s="214">
        <v>16.99</v>
      </c>
      <c r="F1980" s="216">
        <v>0.25</v>
      </c>
      <c r="G1980" s="214">
        <v>12.74</v>
      </c>
      <c r="H1980" s="97">
        <v>9</v>
      </c>
      <c r="I1980" s="185">
        <f t="shared" si="166"/>
        <v>0</v>
      </c>
      <c r="J1980" s="185">
        <f t="shared" si="167"/>
        <v>0</v>
      </c>
    </row>
    <row r="1981" spans="1:10" ht="12.75">
      <c r="A1981"/>
      <c r="B1981" t="s">
        <v>3311</v>
      </c>
      <c r="C1981" s="52"/>
      <c r="D1981" t="s">
        <v>3312</v>
      </c>
      <c r="E1981" s="214">
        <v>16.99</v>
      </c>
      <c r="F1981" s="216">
        <v>0.25</v>
      </c>
      <c r="G1981" s="214">
        <v>12.74</v>
      </c>
      <c r="H1981" s="97">
        <v>9</v>
      </c>
      <c r="I1981" s="185">
        <f t="shared" si="166"/>
        <v>0</v>
      </c>
      <c r="J1981" s="185">
        <f t="shared" si="167"/>
        <v>0</v>
      </c>
    </row>
    <row r="1982" spans="1:10" ht="12.75">
      <c r="A1982"/>
      <c r="B1982" t="s">
        <v>3313</v>
      </c>
      <c r="C1982" s="52"/>
      <c r="D1982" t="s">
        <v>3314</v>
      </c>
      <c r="E1982" s="214">
        <v>18.99</v>
      </c>
      <c r="F1982" s="216">
        <v>0.25</v>
      </c>
      <c r="G1982" s="214">
        <v>14.24</v>
      </c>
      <c r="H1982" s="97">
        <v>9</v>
      </c>
      <c r="I1982" s="185">
        <f t="shared" si="166"/>
        <v>0</v>
      </c>
      <c r="J1982" s="185">
        <f t="shared" si="167"/>
        <v>0</v>
      </c>
    </row>
    <row r="1983" spans="1:10" ht="12.75">
      <c r="A1983"/>
      <c r="B1983" t="s">
        <v>3315</v>
      </c>
      <c r="C1983" s="52"/>
      <c r="D1983" t="s">
        <v>3316</v>
      </c>
      <c r="E1983" s="214">
        <v>16.99</v>
      </c>
      <c r="F1983" s="216">
        <v>0.25</v>
      </c>
      <c r="G1983" s="214">
        <v>12.74</v>
      </c>
      <c r="H1983" s="97">
        <v>9</v>
      </c>
      <c r="I1983" s="185">
        <f t="shared" si="166"/>
        <v>0</v>
      </c>
      <c r="J1983" s="185">
        <f t="shared" si="167"/>
        <v>0</v>
      </c>
    </row>
    <row r="1984" spans="1:10" ht="12.75">
      <c r="A1984"/>
      <c r="B1984" t="s">
        <v>3317</v>
      </c>
      <c r="C1984" s="52"/>
      <c r="D1984" t="s">
        <v>3318</v>
      </c>
      <c r="E1984" s="214">
        <v>16.99</v>
      </c>
      <c r="F1984" s="216">
        <v>0.25</v>
      </c>
      <c r="G1984" s="214">
        <v>12.74</v>
      </c>
      <c r="H1984" s="97">
        <v>9</v>
      </c>
      <c r="I1984" s="185">
        <f t="shared" si="166"/>
        <v>0</v>
      </c>
      <c r="J1984" s="185">
        <f t="shared" si="167"/>
        <v>0</v>
      </c>
    </row>
    <row r="1985" spans="1:10" ht="12.75">
      <c r="A1985"/>
      <c r="B1985" t="s">
        <v>3319</v>
      </c>
      <c r="C1985" s="52"/>
      <c r="D1985" t="s">
        <v>3320</v>
      </c>
      <c r="E1985" s="214">
        <v>16.99</v>
      </c>
      <c r="F1985" s="216">
        <v>0.25</v>
      </c>
      <c r="G1985" s="214">
        <v>12.74</v>
      </c>
      <c r="H1985" s="97">
        <v>9</v>
      </c>
      <c r="I1985" s="185">
        <f t="shared" si="166"/>
        <v>0</v>
      </c>
      <c r="J1985" s="185">
        <f t="shared" si="167"/>
        <v>0</v>
      </c>
    </row>
    <row r="1986" spans="1:10" ht="12.75">
      <c r="A1986"/>
      <c r="B1986" t="s">
        <v>3321</v>
      </c>
      <c r="C1986" s="52"/>
      <c r="D1986" t="s">
        <v>3322</v>
      </c>
      <c r="E1986" s="214">
        <v>18.99</v>
      </c>
      <c r="F1986" s="216">
        <v>0.25</v>
      </c>
      <c r="G1986" s="214">
        <v>14.24</v>
      </c>
      <c r="H1986" s="97">
        <v>9</v>
      </c>
      <c r="I1986" s="185">
        <f t="shared" si="166"/>
        <v>0</v>
      </c>
      <c r="J1986" s="185">
        <f t="shared" si="167"/>
        <v>0</v>
      </c>
    </row>
    <row r="1987" spans="1:10" ht="12.75">
      <c r="A1987"/>
      <c r="B1987" t="s">
        <v>3323</v>
      </c>
      <c r="C1987" s="52"/>
      <c r="D1987" t="s">
        <v>3324</v>
      </c>
      <c r="E1987" s="214">
        <v>16.99</v>
      </c>
      <c r="F1987" s="216">
        <v>0.25</v>
      </c>
      <c r="G1987" s="214">
        <v>12.74</v>
      </c>
      <c r="H1987" s="97">
        <v>9</v>
      </c>
      <c r="I1987" s="185">
        <f t="shared" si="166"/>
        <v>0</v>
      </c>
      <c r="J1987" s="185">
        <f t="shared" si="167"/>
        <v>0</v>
      </c>
    </row>
    <row r="1988" spans="1:10" ht="12.75">
      <c r="A1988"/>
      <c r="B1988" t="s">
        <v>3325</v>
      </c>
      <c r="C1988" s="52"/>
      <c r="D1988" t="s">
        <v>3326</v>
      </c>
      <c r="E1988" s="214">
        <v>16.99</v>
      </c>
      <c r="F1988" s="216">
        <v>0.25</v>
      </c>
      <c r="G1988" s="214">
        <v>12.74</v>
      </c>
      <c r="H1988" s="97">
        <v>9</v>
      </c>
      <c r="I1988" s="185">
        <f t="shared" si="166"/>
        <v>0</v>
      </c>
      <c r="J1988" s="185">
        <f t="shared" si="167"/>
        <v>0</v>
      </c>
    </row>
    <row r="1989" spans="1:10" ht="12.75">
      <c r="A1989"/>
      <c r="B1989" t="s">
        <v>3327</v>
      </c>
      <c r="C1989" s="52"/>
      <c r="D1989" t="s">
        <v>3328</v>
      </c>
      <c r="E1989" s="214">
        <v>16.99</v>
      </c>
      <c r="F1989" s="216">
        <v>0.25</v>
      </c>
      <c r="G1989" s="214">
        <v>12.74</v>
      </c>
      <c r="H1989" s="97">
        <v>9</v>
      </c>
      <c r="I1989" s="185">
        <f t="shared" si="166"/>
        <v>0</v>
      </c>
      <c r="J1989" s="185">
        <f t="shared" si="167"/>
        <v>0</v>
      </c>
    </row>
    <row r="1990" spans="1:10" ht="12.75">
      <c r="A1990"/>
      <c r="B1990" t="s">
        <v>3329</v>
      </c>
      <c r="C1990" s="52"/>
      <c r="D1990" t="s">
        <v>3330</v>
      </c>
      <c r="E1990" s="214">
        <v>18.99</v>
      </c>
      <c r="F1990" s="216">
        <v>0.25</v>
      </c>
      <c r="G1990" s="214">
        <v>14.24</v>
      </c>
      <c r="H1990" s="97">
        <v>9</v>
      </c>
      <c r="I1990" s="185">
        <f t="shared" si="166"/>
        <v>0</v>
      </c>
      <c r="J1990" s="185">
        <f t="shared" si="167"/>
        <v>0</v>
      </c>
    </row>
    <row r="1991" spans="1:10" ht="12.75">
      <c r="A1991" t="s">
        <v>382</v>
      </c>
      <c r="B1991"/>
      <c r="C1991" s="52"/>
      <c r="D1991"/>
      <c r="E1991" s="214"/>
      <c r="F1991" s="207"/>
      <c r="G1991" s="214"/>
      <c r="H1991" s="97"/>
      <c r="I1991" s="185"/>
      <c r="J1991" s="185"/>
    </row>
    <row r="1992" spans="1:10" ht="12.75">
      <c r="A1992"/>
      <c r="B1992" t="s">
        <v>3331</v>
      </c>
      <c r="C1992" s="52"/>
      <c r="D1992" t="s">
        <v>3332</v>
      </c>
      <c r="E1992" s="214">
        <v>18.99</v>
      </c>
      <c r="F1992" s="216">
        <v>0.25</v>
      </c>
      <c r="G1992" s="214">
        <v>14.24</v>
      </c>
      <c r="H1992" s="97">
        <v>9</v>
      </c>
      <c r="I1992" s="185">
        <f aca="true" t="shared" si="168" ref="I1992:I2007">C1992*E1992</f>
        <v>0</v>
      </c>
      <c r="J1992" s="185">
        <f aca="true" t="shared" si="169" ref="J1992:J2007">C1992*G1992</f>
        <v>0</v>
      </c>
    </row>
    <row r="1993" spans="1:10" ht="12.75">
      <c r="A1993"/>
      <c r="B1993" t="s">
        <v>3333</v>
      </c>
      <c r="C1993" s="52"/>
      <c r="D1993" t="s">
        <v>3334</v>
      </c>
      <c r="E1993" s="214">
        <v>18.99</v>
      </c>
      <c r="F1993" s="216">
        <v>0.25</v>
      </c>
      <c r="G1993" s="214">
        <v>14.24</v>
      </c>
      <c r="H1993" s="97">
        <v>9</v>
      </c>
      <c r="I1993" s="185">
        <f t="shared" si="168"/>
        <v>0</v>
      </c>
      <c r="J1993" s="185">
        <f t="shared" si="169"/>
        <v>0</v>
      </c>
    </row>
    <row r="1994" spans="1:10" ht="12.75">
      <c r="A1994"/>
      <c r="B1994" t="s">
        <v>3335</v>
      </c>
      <c r="C1994" s="52"/>
      <c r="D1994" t="s">
        <v>3336</v>
      </c>
      <c r="E1994" s="214">
        <v>18.99</v>
      </c>
      <c r="F1994" s="216">
        <v>0.25</v>
      </c>
      <c r="G1994" s="214">
        <v>14.24</v>
      </c>
      <c r="H1994" s="97">
        <v>9</v>
      </c>
      <c r="I1994" s="185">
        <f t="shared" si="168"/>
        <v>0</v>
      </c>
      <c r="J1994" s="185">
        <f t="shared" si="169"/>
        <v>0</v>
      </c>
    </row>
    <row r="1995" spans="1:10" ht="12.75">
      <c r="A1995"/>
      <c r="B1995" t="s">
        <v>3337</v>
      </c>
      <c r="C1995" s="52"/>
      <c r="D1995" t="s">
        <v>3338</v>
      </c>
      <c r="E1995" s="214">
        <v>20.99</v>
      </c>
      <c r="F1995" s="216">
        <v>0.25</v>
      </c>
      <c r="G1995" s="214">
        <v>15.74</v>
      </c>
      <c r="H1995" s="97">
        <v>9</v>
      </c>
      <c r="I1995" s="185">
        <f t="shared" si="168"/>
        <v>0</v>
      </c>
      <c r="J1995" s="185">
        <f t="shared" si="169"/>
        <v>0</v>
      </c>
    </row>
    <row r="1996" spans="1:10" ht="12.75">
      <c r="A1996"/>
      <c r="B1996" t="s">
        <v>3339</v>
      </c>
      <c r="C1996" s="52"/>
      <c r="D1996" t="s">
        <v>3340</v>
      </c>
      <c r="E1996" s="214">
        <v>16.99</v>
      </c>
      <c r="F1996" s="216">
        <v>0.25</v>
      </c>
      <c r="G1996" s="214">
        <v>12.74</v>
      </c>
      <c r="H1996" s="97">
        <v>9</v>
      </c>
      <c r="I1996" s="185">
        <f t="shared" si="168"/>
        <v>0</v>
      </c>
      <c r="J1996" s="185">
        <f t="shared" si="169"/>
        <v>0</v>
      </c>
    </row>
    <row r="1997" spans="1:10" ht="12.75">
      <c r="A1997"/>
      <c r="B1997" t="s">
        <v>3341</v>
      </c>
      <c r="C1997" s="52"/>
      <c r="D1997" t="s">
        <v>3342</v>
      </c>
      <c r="E1997" s="214">
        <v>16.99</v>
      </c>
      <c r="F1997" s="216">
        <v>0.25</v>
      </c>
      <c r="G1997" s="214">
        <v>12.74</v>
      </c>
      <c r="H1997" s="97">
        <v>9</v>
      </c>
      <c r="I1997" s="185">
        <f t="shared" si="168"/>
        <v>0</v>
      </c>
      <c r="J1997" s="185">
        <f t="shared" si="169"/>
        <v>0</v>
      </c>
    </row>
    <row r="1998" spans="1:10" ht="12.75">
      <c r="A1998"/>
      <c r="B1998" t="s">
        <v>3343</v>
      </c>
      <c r="C1998" s="52"/>
      <c r="D1998" t="s">
        <v>3344</v>
      </c>
      <c r="E1998" s="214">
        <v>16.99</v>
      </c>
      <c r="F1998" s="216">
        <v>0.25</v>
      </c>
      <c r="G1998" s="214">
        <v>12.74</v>
      </c>
      <c r="H1998" s="97">
        <v>9</v>
      </c>
      <c r="I1998" s="185">
        <f t="shared" si="168"/>
        <v>0</v>
      </c>
      <c r="J1998" s="185">
        <f t="shared" si="169"/>
        <v>0</v>
      </c>
    </row>
    <row r="1999" spans="1:10" ht="12.75">
      <c r="A1999"/>
      <c r="B1999" t="s">
        <v>3345</v>
      </c>
      <c r="C1999" s="52"/>
      <c r="D1999" t="s">
        <v>3346</v>
      </c>
      <c r="E1999" s="214">
        <v>18.99</v>
      </c>
      <c r="F1999" s="216">
        <v>0.25</v>
      </c>
      <c r="G1999" s="214">
        <v>14.24</v>
      </c>
      <c r="H1999" s="97">
        <v>9</v>
      </c>
      <c r="I1999" s="185">
        <f t="shared" si="168"/>
        <v>0</v>
      </c>
      <c r="J1999" s="185">
        <f t="shared" si="169"/>
        <v>0</v>
      </c>
    </row>
    <row r="2000" spans="1:10" ht="12.75">
      <c r="A2000"/>
      <c r="B2000" t="s">
        <v>3347</v>
      </c>
      <c r="C2000" s="52"/>
      <c r="D2000" t="s">
        <v>3348</v>
      </c>
      <c r="E2000" s="214">
        <v>16.99</v>
      </c>
      <c r="F2000" s="216">
        <v>0.25</v>
      </c>
      <c r="G2000" s="214">
        <v>12.74</v>
      </c>
      <c r="H2000" s="97">
        <v>9</v>
      </c>
      <c r="I2000" s="185">
        <f t="shared" si="168"/>
        <v>0</v>
      </c>
      <c r="J2000" s="185">
        <f t="shared" si="169"/>
        <v>0</v>
      </c>
    </row>
    <row r="2001" spans="1:10" ht="12.75">
      <c r="A2001"/>
      <c r="B2001" t="s">
        <v>3349</v>
      </c>
      <c r="C2001" s="52"/>
      <c r="D2001" t="s">
        <v>3350</v>
      </c>
      <c r="E2001" s="214">
        <v>16.99</v>
      </c>
      <c r="F2001" s="216">
        <v>0.25</v>
      </c>
      <c r="G2001" s="214">
        <v>12.74</v>
      </c>
      <c r="H2001" s="97">
        <v>9</v>
      </c>
      <c r="I2001" s="185">
        <f t="shared" si="168"/>
        <v>0</v>
      </c>
      <c r="J2001" s="185">
        <f t="shared" si="169"/>
        <v>0</v>
      </c>
    </row>
    <row r="2002" spans="1:10" ht="12.75">
      <c r="A2002"/>
      <c r="B2002" t="s">
        <v>3351</v>
      </c>
      <c r="C2002" s="52"/>
      <c r="D2002" t="s">
        <v>3352</v>
      </c>
      <c r="E2002" s="214">
        <v>16.99</v>
      </c>
      <c r="F2002" s="216">
        <v>0.25</v>
      </c>
      <c r="G2002" s="214">
        <v>12.74</v>
      </c>
      <c r="H2002" s="97">
        <v>9</v>
      </c>
      <c r="I2002" s="185">
        <f t="shared" si="168"/>
        <v>0</v>
      </c>
      <c r="J2002" s="185">
        <f t="shared" si="169"/>
        <v>0</v>
      </c>
    </row>
    <row r="2003" spans="1:10" ht="12.75">
      <c r="A2003"/>
      <c r="B2003" t="s">
        <v>3353</v>
      </c>
      <c r="C2003" s="52"/>
      <c r="D2003" t="s">
        <v>3354</v>
      </c>
      <c r="E2003" s="214">
        <v>18.99</v>
      </c>
      <c r="F2003" s="216">
        <v>0.25</v>
      </c>
      <c r="G2003" s="214">
        <v>14.24</v>
      </c>
      <c r="H2003" s="97">
        <v>9</v>
      </c>
      <c r="I2003" s="185">
        <f t="shared" si="168"/>
        <v>0</v>
      </c>
      <c r="J2003" s="185">
        <f t="shared" si="169"/>
        <v>0</v>
      </c>
    </row>
    <row r="2004" spans="1:10" ht="12.75">
      <c r="A2004"/>
      <c r="B2004" t="s">
        <v>3355</v>
      </c>
      <c r="C2004" s="52"/>
      <c r="D2004" t="s">
        <v>3356</v>
      </c>
      <c r="E2004" s="214">
        <v>18.99</v>
      </c>
      <c r="F2004" s="216">
        <v>0.25</v>
      </c>
      <c r="G2004" s="214">
        <v>14.24</v>
      </c>
      <c r="H2004" s="97">
        <v>9</v>
      </c>
      <c r="I2004" s="185">
        <f t="shared" si="168"/>
        <v>0</v>
      </c>
      <c r="J2004" s="185">
        <f t="shared" si="169"/>
        <v>0</v>
      </c>
    </row>
    <row r="2005" spans="1:10" ht="12.75">
      <c r="A2005"/>
      <c r="B2005" t="s">
        <v>3357</v>
      </c>
      <c r="C2005" s="52"/>
      <c r="D2005" t="s">
        <v>3358</v>
      </c>
      <c r="E2005" s="214">
        <v>18.99</v>
      </c>
      <c r="F2005" s="216">
        <v>0.25</v>
      </c>
      <c r="G2005" s="214">
        <v>14.24</v>
      </c>
      <c r="H2005" s="97">
        <v>9</v>
      </c>
      <c r="I2005" s="185">
        <f t="shared" si="168"/>
        <v>0</v>
      </c>
      <c r="J2005" s="185">
        <f t="shared" si="169"/>
        <v>0</v>
      </c>
    </row>
    <row r="2006" spans="1:10" ht="12.75">
      <c r="A2006"/>
      <c r="B2006" t="s">
        <v>3359</v>
      </c>
      <c r="C2006" s="52"/>
      <c r="D2006" t="s">
        <v>3360</v>
      </c>
      <c r="E2006" s="214">
        <v>18.99</v>
      </c>
      <c r="F2006" s="216">
        <v>0.25</v>
      </c>
      <c r="G2006" s="214">
        <v>14.24</v>
      </c>
      <c r="H2006" s="97">
        <v>9</v>
      </c>
      <c r="I2006" s="185">
        <f t="shared" si="168"/>
        <v>0</v>
      </c>
      <c r="J2006" s="185">
        <f t="shared" si="169"/>
        <v>0</v>
      </c>
    </row>
    <row r="2007" spans="1:10" ht="12.75">
      <c r="A2007"/>
      <c r="B2007" t="s">
        <v>3361</v>
      </c>
      <c r="C2007" s="52"/>
      <c r="D2007" t="s">
        <v>3362</v>
      </c>
      <c r="E2007" s="214">
        <v>20.99</v>
      </c>
      <c r="F2007" s="216">
        <v>0.25</v>
      </c>
      <c r="G2007" s="214">
        <v>15.74</v>
      </c>
      <c r="H2007" s="97">
        <v>9</v>
      </c>
      <c r="I2007" s="185">
        <f t="shared" si="168"/>
        <v>0</v>
      </c>
      <c r="J2007" s="185">
        <f t="shared" si="169"/>
        <v>0</v>
      </c>
    </row>
    <row r="2008" spans="1:10" ht="12.75">
      <c r="A2008" t="s">
        <v>295</v>
      </c>
      <c r="B2008"/>
      <c r="C2008" s="52"/>
      <c r="D2008"/>
      <c r="E2008" s="214"/>
      <c r="F2008" s="207"/>
      <c r="G2008" s="214"/>
      <c r="H2008" s="97"/>
      <c r="I2008" s="185"/>
      <c r="J2008" s="185"/>
    </row>
    <row r="2009" spans="1:10" ht="12.75">
      <c r="A2009"/>
      <c r="B2009" t="s">
        <v>3363</v>
      </c>
      <c r="C2009" s="52"/>
      <c r="D2009" t="s">
        <v>3364</v>
      </c>
      <c r="E2009" s="214">
        <v>18.95</v>
      </c>
      <c r="F2009" s="216">
        <v>0.25</v>
      </c>
      <c r="G2009" s="214">
        <v>14.21</v>
      </c>
      <c r="H2009" s="97">
        <v>9</v>
      </c>
      <c r="I2009" s="185">
        <f aca="true" t="shared" si="170" ref="I2009:I2021">C2009*E2009</f>
        <v>0</v>
      </c>
      <c r="J2009" s="185">
        <f aca="true" t="shared" si="171" ref="J2009:J2021">C2009*G2009</f>
        <v>0</v>
      </c>
    </row>
    <row r="2010" spans="1:10" ht="12.75">
      <c r="A2010"/>
      <c r="B2010" t="s">
        <v>3365</v>
      </c>
      <c r="C2010" s="52"/>
      <c r="D2010" t="s">
        <v>3366</v>
      </c>
      <c r="E2010" s="214">
        <v>18.95</v>
      </c>
      <c r="F2010" s="216">
        <v>0.25</v>
      </c>
      <c r="G2010" s="214">
        <v>14.21</v>
      </c>
      <c r="H2010" s="97">
        <v>9</v>
      </c>
      <c r="I2010" s="185">
        <f t="shared" si="170"/>
        <v>0</v>
      </c>
      <c r="J2010" s="185">
        <f t="shared" si="171"/>
        <v>0</v>
      </c>
    </row>
    <row r="2011" spans="1:10" ht="12.75">
      <c r="A2011"/>
      <c r="B2011" t="s">
        <v>3367</v>
      </c>
      <c r="C2011" s="52"/>
      <c r="D2011" t="s">
        <v>3368</v>
      </c>
      <c r="E2011" s="214">
        <v>18.95</v>
      </c>
      <c r="F2011" s="216">
        <v>0.25</v>
      </c>
      <c r="G2011" s="214">
        <v>14.21</v>
      </c>
      <c r="H2011" s="97">
        <v>9</v>
      </c>
      <c r="I2011" s="185">
        <f t="shared" si="170"/>
        <v>0</v>
      </c>
      <c r="J2011" s="185">
        <f t="shared" si="171"/>
        <v>0</v>
      </c>
    </row>
    <row r="2012" spans="1:10" ht="12.75">
      <c r="A2012"/>
      <c r="B2012" t="s">
        <v>3369</v>
      </c>
      <c r="C2012" s="52"/>
      <c r="D2012" t="s">
        <v>3370</v>
      </c>
      <c r="E2012" s="214">
        <v>21.95</v>
      </c>
      <c r="F2012" s="216">
        <v>0.25</v>
      </c>
      <c r="G2012" s="214">
        <v>16.46</v>
      </c>
      <c r="H2012" s="97">
        <v>9</v>
      </c>
      <c r="I2012" s="185">
        <f t="shared" si="170"/>
        <v>0</v>
      </c>
      <c r="J2012" s="185">
        <f t="shared" si="171"/>
        <v>0</v>
      </c>
    </row>
    <row r="2013" spans="1:10" ht="12.75">
      <c r="A2013"/>
      <c r="B2013" t="s">
        <v>3371</v>
      </c>
      <c r="C2013" s="52"/>
      <c r="D2013" t="s">
        <v>3372</v>
      </c>
      <c r="E2013" s="214">
        <v>41.95</v>
      </c>
      <c r="F2013" s="216">
        <v>0.25</v>
      </c>
      <c r="G2013" s="214">
        <v>31.46</v>
      </c>
      <c r="H2013" s="97">
        <v>9</v>
      </c>
      <c r="I2013" s="185">
        <f t="shared" si="170"/>
        <v>0</v>
      </c>
      <c r="J2013" s="185">
        <f t="shared" si="171"/>
        <v>0</v>
      </c>
    </row>
    <row r="2014" spans="1:10" ht="12.75">
      <c r="A2014"/>
      <c r="B2014" t="s">
        <v>3373</v>
      </c>
      <c r="C2014" s="52"/>
      <c r="D2014" t="s">
        <v>3374</v>
      </c>
      <c r="E2014" s="214">
        <v>41.95</v>
      </c>
      <c r="F2014" s="216">
        <v>0.25</v>
      </c>
      <c r="G2014" s="214">
        <v>31.46</v>
      </c>
      <c r="H2014" s="97">
        <v>9</v>
      </c>
      <c r="I2014" s="185">
        <f t="shared" si="170"/>
        <v>0</v>
      </c>
      <c r="J2014" s="185">
        <f t="shared" si="171"/>
        <v>0</v>
      </c>
    </row>
    <row r="2015" spans="1:10" ht="12.75">
      <c r="A2015"/>
      <c r="B2015" t="s">
        <v>3375</v>
      </c>
      <c r="C2015" s="52"/>
      <c r="D2015" t="s">
        <v>3376</v>
      </c>
      <c r="E2015" s="214">
        <v>41.95</v>
      </c>
      <c r="F2015" s="216">
        <v>0.25</v>
      </c>
      <c r="G2015" s="214">
        <v>31.46</v>
      </c>
      <c r="H2015" s="97">
        <v>9</v>
      </c>
      <c r="I2015" s="185">
        <f t="shared" si="170"/>
        <v>0</v>
      </c>
      <c r="J2015" s="185">
        <f t="shared" si="171"/>
        <v>0</v>
      </c>
    </row>
    <row r="2016" spans="1:10" ht="12.75">
      <c r="A2016"/>
      <c r="B2016" t="s">
        <v>3377</v>
      </c>
      <c r="C2016" s="52"/>
      <c r="D2016" t="s">
        <v>3378</v>
      </c>
      <c r="E2016" s="214">
        <v>44.95</v>
      </c>
      <c r="F2016" s="216">
        <v>0.25</v>
      </c>
      <c r="G2016" s="214">
        <v>33.71</v>
      </c>
      <c r="H2016" s="97">
        <v>9</v>
      </c>
      <c r="I2016" s="185">
        <f t="shared" si="170"/>
        <v>0</v>
      </c>
      <c r="J2016" s="185">
        <f t="shared" si="171"/>
        <v>0</v>
      </c>
    </row>
    <row r="2017" spans="1:10" ht="12.75">
      <c r="A2017"/>
      <c r="B2017" t="s">
        <v>3379</v>
      </c>
      <c r="C2017" s="52"/>
      <c r="D2017" t="s">
        <v>3380</v>
      </c>
      <c r="E2017" s="214">
        <v>19.95</v>
      </c>
      <c r="F2017" s="216">
        <v>0.25</v>
      </c>
      <c r="G2017" s="214">
        <v>14.96</v>
      </c>
      <c r="H2017" s="97">
        <v>9</v>
      </c>
      <c r="I2017" s="185">
        <f t="shared" si="170"/>
        <v>0</v>
      </c>
      <c r="J2017" s="185">
        <f t="shared" si="171"/>
        <v>0</v>
      </c>
    </row>
    <row r="2018" spans="1:10" ht="12.75">
      <c r="A2018"/>
      <c r="B2018" t="s">
        <v>3381</v>
      </c>
      <c r="C2018" s="52"/>
      <c r="D2018" t="s">
        <v>3382</v>
      </c>
      <c r="E2018" s="214">
        <v>12.95</v>
      </c>
      <c r="F2018" s="216">
        <v>0.2</v>
      </c>
      <c r="G2018" s="214">
        <v>10.36</v>
      </c>
      <c r="H2018" s="97">
        <v>10</v>
      </c>
      <c r="I2018" s="185">
        <f t="shared" si="170"/>
        <v>0</v>
      </c>
      <c r="J2018" s="185">
        <f t="shared" si="171"/>
        <v>0</v>
      </c>
    </row>
    <row r="2019" spans="1:10" ht="12.75">
      <c r="A2019"/>
      <c r="B2019" t="s">
        <v>3383</v>
      </c>
      <c r="C2019" s="52"/>
      <c r="D2019" t="s">
        <v>3384</v>
      </c>
      <c r="E2019" s="214">
        <v>12.95</v>
      </c>
      <c r="F2019" s="216">
        <v>0.25</v>
      </c>
      <c r="G2019" s="214">
        <v>9.71</v>
      </c>
      <c r="H2019" s="97">
        <v>8</v>
      </c>
      <c r="I2019" s="185">
        <f t="shared" si="170"/>
        <v>0</v>
      </c>
      <c r="J2019" s="185">
        <f t="shared" si="171"/>
        <v>0</v>
      </c>
    </row>
    <row r="2020" spans="1:10" ht="12.75">
      <c r="A2020"/>
      <c r="B2020" t="s">
        <v>3385</v>
      </c>
      <c r="C2020" s="52"/>
      <c r="D2020" t="s">
        <v>3386</v>
      </c>
      <c r="E2020" s="214">
        <v>12.95</v>
      </c>
      <c r="F2020" s="216">
        <v>0.25</v>
      </c>
      <c r="G2020" s="214">
        <v>9.71</v>
      </c>
      <c r="H2020" s="97">
        <v>8</v>
      </c>
      <c r="I2020" s="185">
        <f t="shared" si="170"/>
        <v>0</v>
      </c>
      <c r="J2020" s="185">
        <f t="shared" si="171"/>
        <v>0</v>
      </c>
    </row>
    <row r="2021" spans="1:10" ht="12.75">
      <c r="A2021"/>
      <c r="B2021" t="s">
        <v>3387</v>
      </c>
      <c r="C2021" s="52"/>
      <c r="D2021" t="s">
        <v>3388</v>
      </c>
      <c r="E2021" s="214">
        <v>12.95</v>
      </c>
      <c r="F2021" s="216">
        <v>0.25</v>
      </c>
      <c r="G2021" s="214">
        <v>9.71</v>
      </c>
      <c r="H2021" s="97">
        <v>8</v>
      </c>
      <c r="I2021" s="185">
        <f t="shared" si="170"/>
        <v>0</v>
      </c>
      <c r="J2021" s="185">
        <f t="shared" si="171"/>
        <v>0</v>
      </c>
    </row>
    <row r="2022" spans="1:10" ht="12.75">
      <c r="A2022" t="s">
        <v>296</v>
      </c>
      <c r="B2022"/>
      <c r="C2022" s="52"/>
      <c r="D2022"/>
      <c r="E2022" s="214"/>
      <c r="F2022" s="207"/>
      <c r="G2022" s="214"/>
      <c r="H2022" s="97"/>
      <c r="I2022" s="185"/>
      <c r="J2022" s="185"/>
    </row>
    <row r="2023" spans="1:10" ht="12.75">
      <c r="A2023"/>
      <c r="B2023" t="s">
        <v>3389</v>
      </c>
      <c r="C2023" s="52"/>
      <c r="D2023" t="s">
        <v>3390</v>
      </c>
      <c r="E2023" s="214">
        <v>18.95</v>
      </c>
      <c r="F2023" s="216">
        <v>0.25</v>
      </c>
      <c r="G2023" s="214">
        <v>14.21</v>
      </c>
      <c r="H2023" s="97">
        <v>9</v>
      </c>
      <c r="I2023" s="185">
        <f aca="true" t="shared" si="172" ref="I2023:I2047">C2023*E2023</f>
        <v>0</v>
      </c>
      <c r="J2023" s="185">
        <f aca="true" t="shared" si="173" ref="J2023:J2047">C2023*G2023</f>
        <v>0</v>
      </c>
    </row>
    <row r="2024" spans="1:10" ht="12.75">
      <c r="A2024"/>
      <c r="B2024" t="s">
        <v>3391</v>
      </c>
      <c r="C2024" s="52"/>
      <c r="D2024" t="s">
        <v>3392</v>
      </c>
      <c r="E2024" s="214">
        <v>18.95</v>
      </c>
      <c r="F2024" s="216">
        <v>0.25</v>
      </c>
      <c r="G2024" s="214">
        <v>14.21</v>
      </c>
      <c r="H2024" s="97">
        <v>9</v>
      </c>
      <c r="I2024" s="185">
        <f t="shared" si="172"/>
        <v>0</v>
      </c>
      <c r="J2024" s="185">
        <f t="shared" si="173"/>
        <v>0</v>
      </c>
    </row>
    <row r="2025" spans="1:10" ht="12.75">
      <c r="A2025"/>
      <c r="B2025" t="s">
        <v>3393</v>
      </c>
      <c r="C2025" s="52"/>
      <c r="D2025" t="s">
        <v>3394</v>
      </c>
      <c r="E2025" s="214">
        <v>18.95</v>
      </c>
      <c r="F2025" s="216">
        <v>0.25</v>
      </c>
      <c r="G2025" s="214">
        <v>14.21</v>
      </c>
      <c r="H2025" s="97">
        <v>9</v>
      </c>
      <c r="I2025" s="185">
        <f t="shared" si="172"/>
        <v>0</v>
      </c>
      <c r="J2025" s="185">
        <f t="shared" si="173"/>
        <v>0</v>
      </c>
    </row>
    <row r="2026" spans="1:10" ht="12.75">
      <c r="A2026"/>
      <c r="B2026" t="s">
        <v>3395</v>
      </c>
      <c r="C2026" s="52"/>
      <c r="D2026" t="s">
        <v>3396</v>
      </c>
      <c r="E2026" s="214">
        <v>21.95</v>
      </c>
      <c r="F2026" s="216">
        <v>0.25</v>
      </c>
      <c r="G2026" s="214">
        <v>16.46</v>
      </c>
      <c r="H2026" s="97">
        <v>9</v>
      </c>
      <c r="I2026" s="185">
        <f t="shared" si="172"/>
        <v>0</v>
      </c>
      <c r="J2026" s="185">
        <f t="shared" si="173"/>
        <v>0</v>
      </c>
    </row>
    <row r="2027" spans="1:10" ht="12.75">
      <c r="A2027"/>
      <c r="B2027" t="s">
        <v>3397</v>
      </c>
      <c r="C2027" s="52"/>
      <c r="D2027" t="s">
        <v>3398</v>
      </c>
      <c r="E2027" s="214">
        <v>18.95</v>
      </c>
      <c r="F2027" s="216">
        <v>0.25</v>
      </c>
      <c r="G2027" s="214">
        <v>14.21</v>
      </c>
      <c r="H2027" s="97">
        <v>9</v>
      </c>
      <c r="I2027" s="185">
        <f t="shared" si="172"/>
        <v>0</v>
      </c>
      <c r="J2027" s="185">
        <f t="shared" si="173"/>
        <v>0</v>
      </c>
    </row>
    <row r="2028" spans="1:10" ht="12.75">
      <c r="A2028"/>
      <c r="B2028" t="s">
        <v>3399</v>
      </c>
      <c r="C2028" s="52"/>
      <c r="D2028" t="s">
        <v>3400</v>
      </c>
      <c r="E2028" s="214">
        <v>18.95</v>
      </c>
      <c r="F2028" s="216">
        <v>0.25</v>
      </c>
      <c r="G2028" s="214">
        <v>14.21</v>
      </c>
      <c r="H2028" s="97">
        <v>9</v>
      </c>
      <c r="I2028" s="185">
        <f t="shared" si="172"/>
        <v>0</v>
      </c>
      <c r="J2028" s="185">
        <f t="shared" si="173"/>
        <v>0</v>
      </c>
    </row>
    <row r="2029" spans="1:10" ht="12.75">
      <c r="A2029"/>
      <c r="B2029" t="s">
        <v>3401</v>
      </c>
      <c r="C2029" s="52"/>
      <c r="D2029" t="s">
        <v>3402</v>
      </c>
      <c r="E2029" s="214">
        <v>18.95</v>
      </c>
      <c r="F2029" s="216">
        <v>0.25</v>
      </c>
      <c r="G2029" s="214">
        <v>14.21</v>
      </c>
      <c r="H2029" s="97">
        <v>9</v>
      </c>
      <c r="I2029" s="185">
        <f t="shared" si="172"/>
        <v>0</v>
      </c>
      <c r="J2029" s="185">
        <f t="shared" si="173"/>
        <v>0</v>
      </c>
    </row>
    <row r="2030" spans="1:10" ht="12.75">
      <c r="A2030"/>
      <c r="B2030" t="s">
        <v>3403</v>
      </c>
      <c r="C2030" s="52"/>
      <c r="D2030" t="s">
        <v>3404</v>
      </c>
      <c r="E2030" s="214">
        <v>18.95</v>
      </c>
      <c r="F2030" s="216">
        <v>0.25</v>
      </c>
      <c r="G2030" s="214">
        <v>14.21</v>
      </c>
      <c r="H2030" s="97">
        <v>9</v>
      </c>
      <c r="I2030" s="185">
        <f t="shared" si="172"/>
        <v>0</v>
      </c>
      <c r="J2030" s="185">
        <f t="shared" si="173"/>
        <v>0</v>
      </c>
    </row>
    <row r="2031" spans="1:10" ht="12.75">
      <c r="A2031"/>
      <c r="B2031" t="s">
        <v>3405</v>
      </c>
      <c r="C2031" s="52"/>
      <c r="D2031" t="s">
        <v>3406</v>
      </c>
      <c r="E2031" s="214">
        <v>18.95</v>
      </c>
      <c r="F2031" s="216">
        <v>0.25</v>
      </c>
      <c r="G2031" s="214">
        <v>14.21</v>
      </c>
      <c r="H2031" s="97">
        <v>9</v>
      </c>
      <c r="I2031" s="185">
        <f t="shared" si="172"/>
        <v>0</v>
      </c>
      <c r="J2031" s="185">
        <f t="shared" si="173"/>
        <v>0</v>
      </c>
    </row>
    <row r="2032" spans="1:10" ht="12.75">
      <c r="A2032"/>
      <c r="B2032" t="s">
        <v>3407</v>
      </c>
      <c r="C2032" s="52"/>
      <c r="D2032" t="s">
        <v>3408</v>
      </c>
      <c r="E2032" s="214">
        <v>18.95</v>
      </c>
      <c r="F2032" s="216">
        <v>0.25</v>
      </c>
      <c r="G2032" s="214">
        <v>14.21</v>
      </c>
      <c r="H2032" s="97">
        <v>9</v>
      </c>
      <c r="I2032" s="185">
        <f t="shared" si="172"/>
        <v>0</v>
      </c>
      <c r="J2032" s="185">
        <f t="shared" si="173"/>
        <v>0</v>
      </c>
    </row>
    <row r="2033" spans="1:10" ht="12.75">
      <c r="A2033"/>
      <c r="B2033" t="s">
        <v>3409</v>
      </c>
      <c r="C2033" s="52"/>
      <c r="D2033" t="s">
        <v>3410</v>
      </c>
      <c r="E2033" s="214">
        <v>18.95</v>
      </c>
      <c r="F2033" s="216">
        <v>0.25</v>
      </c>
      <c r="G2033" s="214">
        <v>14.21</v>
      </c>
      <c r="H2033" s="97">
        <v>9</v>
      </c>
      <c r="I2033" s="185">
        <f t="shared" si="172"/>
        <v>0</v>
      </c>
      <c r="J2033" s="185">
        <f t="shared" si="173"/>
        <v>0</v>
      </c>
    </row>
    <row r="2034" spans="1:10" ht="12.75">
      <c r="A2034"/>
      <c r="B2034" t="s">
        <v>3411</v>
      </c>
      <c r="C2034" s="52"/>
      <c r="D2034" t="s">
        <v>3412</v>
      </c>
      <c r="E2034" s="214">
        <v>18.95</v>
      </c>
      <c r="F2034" s="216">
        <v>0.25</v>
      </c>
      <c r="G2034" s="214">
        <v>14.21</v>
      </c>
      <c r="H2034" s="97">
        <v>9</v>
      </c>
      <c r="I2034" s="185">
        <f t="shared" si="172"/>
        <v>0</v>
      </c>
      <c r="J2034" s="185">
        <f t="shared" si="173"/>
        <v>0</v>
      </c>
    </row>
    <row r="2035" spans="1:10" ht="12.75">
      <c r="A2035"/>
      <c r="B2035" t="s">
        <v>3413</v>
      </c>
      <c r="C2035" s="52"/>
      <c r="D2035" t="s">
        <v>3414</v>
      </c>
      <c r="E2035" s="214">
        <v>21.95</v>
      </c>
      <c r="F2035" s="216">
        <v>0.25</v>
      </c>
      <c r="G2035" s="214">
        <v>16.46</v>
      </c>
      <c r="H2035" s="97">
        <v>9</v>
      </c>
      <c r="I2035" s="185">
        <f t="shared" si="172"/>
        <v>0</v>
      </c>
      <c r="J2035" s="185">
        <f t="shared" si="173"/>
        <v>0</v>
      </c>
    </row>
    <row r="2036" spans="1:10" ht="12.75">
      <c r="A2036"/>
      <c r="B2036" t="s">
        <v>3415</v>
      </c>
      <c r="C2036" s="52"/>
      <c r="D2036" t="s">
        <v>3416</v>
      </c>
      <c r="E2036" s="214">
        <v>53.95</v>
      </c>
      <c r="F2036" s="216">
        <v>0.25</v>
      </c>
      <c r="G2036" s="214">
        <v>40.46</v>
      </c>
      <c r="H2036" s="97">
        <v>9</v>
      </c>
      <c r="I2036" s="185">
        <f t="shared" si="172"/>
        <v>0</v>
      </c>
      <c r="J2036" s="185">
        <f t="shared" si="173"/>
        <v>0</v>
      </c>
    </row>
    <row r="2037" spans="1:10" ht="12.75">
      <c r="A2037"/>
      <c r="B2037" t="s">
        <v>3417</v>
      </c>
      <c r="C2037" s="52"/>
      <c r="D2037" t="s">
        <v>3418</v>
      </c>
      <c r="E2037" s="214">
        <v>53.95</v>
      </c>
      <c r="F2037" s="216">
        <v>0.25</v>
      </c>
      <c r="G2037" s="214">
        <v>40.46</v>
      </c>
      <c r="H2037" s="97">
        <v>9</v>
      </c>
      <c r="I2037" s="185">
        <f t="shared" si="172"/>
        <v>0</v>
      </c>
      <c r="J2037" s="185">
        <f t="shared" si="173"/>
        <v>0</v>
      </c>
    </row>
    <row r="2038" spans="1:10" ht="12.75">
      <c r="A2038"/>
      <c r="B2038" t="s">
        <v>3419</v>
      </c>
      <c r="C2038" s="52"/>
      <c r="D2038" t="s">
        <v>3420</v>
      </c>
      <c r="E2038" s="214">
        <v>53.95</v>
      </c>
      <c r="F2038" s="216">
        <v>0.25</v>
      </c>
      <c r="G2038" s="214">
        <v>40.46</v>
      </c>
      <c r="H2038" s="97">
        <v>9</v>
      </c>
      <c r="I2038" s="185">
        <f t="shared" si="172"/>
        <v>0</v>
      </c>
      <c r="J2038" s="185">
        <f t="shared" si="173"/>
        <v>0</v>
      </c>
    </row>
    <row r="2039" spans="1:10" ht="12.75">
      <c r="A2039"/>
      <c r="B2039" t="s">
        <v>3421</v>
      </c>
      <c r="C2039" s="52"/>
      <c r="D2039" t="s">
        <v>3422</v>
      </c>
      <c r="E2039" s="214">
        <v>56.95</v>
      </c>
      <c r="F2039" s="216">
        <v>0.25</v>
      </c>
      <c r="G2039" s="214">
        <v>42.71</v>
      </c>
      <c r="H2039" s="97">
        <v>9</v>
      </c>
      <c r="I2039" s="185">
        <f t="shared" si="172"/>
        <v>0</v>
      </c>
      <c r="J2039" s="185">
        <f t="shared" si="173"/>
        <v>0</v>
      </c>
    </row>
    <row r="2040" spans="1:10" ht="12.75">
      <c r="A2040"/>
      <c r="B2040" t="s">
        <v>3423</v>
      </c>
      <c r="C2040" s="52"/>
      <c r="D2040" t="s">
        <v>3424</v>
      </c>
      <c r="E2040" s="214">
        <v>18.95</v>
      </c>
      <c r="F2040" s="216">
        <v>0.25</v>
      </c>
      <c r="G2040" s="214">
        <v>14.21</v>
      </c>
      <c r="H2040" s="97">
        <v>9</v>
      </c>
      <c r="I2040" s="185">
        <f t="shared" si="172"/>
        <v>0</v>
      </c>
      <c r="J2040" s="185">
        <f t="shared" si="173"/>
        <v>0</v>
      </c>
    </row>
    <row r="2041" spans="1:10" ht="12.75">
      <c r="A2041"/>
      <c r="B2041" t="s">
        <v>3425</v>
      </c>
      <c r="C2041" s="52"/>
      <c r="D2041" t="s">
        <v>3426</v>
      </c>
      <c r="E2041" s="214">
        <v>18.95</v>
      </c>
      <c r="F2041" s="216">
        <v>0.25</v>
      </c>
      <c r="G2041" s="214">
        <v>14.21</v>
      </c>
      <c r="H2041" s="97">
        <v>9</v>
      </c>
      <c r="I2041" s="185">
        <f t="shared" si="172"/>
        <v>0</v>
      </c>
      <c r="J2041" s="185">
        <f t="shared" si="173"/>
        <v>0</v>
      </c>
    </row>
    <row r="2042" spans="1:10" ht="12.75">
      <c r="A2042"/>
      <c r="B2042" t="s">
        <v>3427</v>
      </c>
      <c r="C2042" s="52"/>
      <c r="D2042" t="s">
        <v>3428</v>
      </c>
      <c r="E2042" s="214">
        <v>18.95</v>
      </c>
      <c r="F2042" s="216">
        <v>0.25</v>
      </c>
      <c r="G2042" s="214">
        <v>14.21</v>
      </c>
      <c r="H2042" s="97">
        <v>9</v>
      </c>
      <c r="I2042" s="185">
        <f t="shared" si="172"/>
        <v>0</v>
      </c>
      <c r="J2042" s="185">
        <f t="shared" si="173"/>
        <v>0</v>
      </c>
    </row>
    <row r="2043" spans="1:10" ht="12.75">
      <c r="A2043"/>
      <c r="B2043" t="s">
        <v>3429</v>
      </c>
      <c r="C2043" s="52"/>
      <c r="D2043" t="s">
        <v>3430</v>
      </c>
      <c r="E2043" s="214">
        <v>21.95</v>
      </c>
      <c r="F2043" s="216">
        <v>0.25</v>
      </c>
      <c r="G2043" s="214">
        <v>16.46</v>
      </c>
      <c r="H2043" s="97">
        <v>9</v>
      </c>
      <c r="I2043" s="185">
        <f t="shared" si="172"/>
        <v>0</v>
      </c>
      <c r="J2043" s="185">
        <f t="shared" si="173"/>
        <v>0</v>
      </c>
    </row>
    <row r="2044" spans="1:10" ht="12.75">
      <c r="A2044"/>
      <c r="B2044" t="s">
        <v>3431</v>
      </c>
      <c r="C2044" s="52"/>
      <c r="D2044" t="s">
        <v>3432</v>
      </c>
      <c r="E2044" s="214">
        <v>18.95</v>
      </c>
      <c r="F2044" s="216">
        <v>0.25</v>
      </c>
      <c r="G2044" s="214">
        <v>14.21</v>
      </c>
      <c r="H2044" s="97">
        <v>9</v>
      </c>
      <c r="I2044" s="185">
        <f t="shared" si="172"/>
        <v>0</v>
      </c>
      <c r="J2044" s="185">
        <f t="shared" si="173"/>
        <v>0</v>
      </c>
    </row>
    <row r="2045" spans="1:10" ht="12.75">
      <c r="A2045"/>
      <c r="B2045" t="s">
        <v>3433</v>
      </c>
      <c r="C2045" s="52"/>
      <c r="D2045" t="s">
        <v>3434</v>
      </c>
      <c r="E2045" s="214">
        <v>18.95</v>
      </c>
      <c r="F2045" s="216">
        <v>0.25</v>
      </c>
      <c r="G2045" s="214">
        <v>14.21</v>
      </c>
      <c r="H2045" s="97">
        <v>9</v>
      </c>
      <c r="I2045" s="185">
        <f t="shared" si="172"/>
        <v>0</v>
      </c>
      <c r="J2045" s="185">
        <f t="shared" si="173"/>
        <v>0</v>
      </c>
    </row>
    <row r="2046" spans="1:10" ht="12.75">
      <c r="A2046"/>
      <c r="B2046" t="s">
        <v>3435</v>
      </c>
      <c r="C2046" s="52"/>
      <c r="D2046" t="s">
        <v>3436</v>
      </c>
      <c r="E2046" s="214">
        <v>18.95</v>
      </c>
      <c r="F2046" s="216">
        <v>0.25</v>
      </c>
      <c r="G2046" s="214">
        <v>14.21</v>
      </c>
      <c r="H2046" s="97">
        <v>9</v>
      </c>
      <c r="I2046" s="185">
        <f t="shared" si="172"/>
        <v>0</v>
      </c>
      <c r="J2046" s="185">
        <f t="shared" si="173"/>
        <v>0</v>
      </c>
    </row>
    <row r="2047" spans="1:10" ht="12.75">
      <c r="A2047"/>
      <c r="B2047" t="s">
        <v>3437</v>
      </c>
      <c r="C2047" s="52"/>
      <c r="D2047" t="s">
        <v>3438</v>
      </c>
      <c r="E2047" s="214">
        <v>18.95</v>
      </c>
      <c r="F2047" s="216">
        <v>0.25</v>
      </c>
      <c r="G2047" s="214">
        <v>14.21</v>
      </c>
      <c r="H2047" s="97">
        <v>9</v>
      </c>
      <c r="I2047" s="185">
        <f t="shared" si="172"/>
        <v>0</v>
      </c>
      <c r="J2047" s="185">
        <f t="shared" si="173"/>
        <v>0</v>
      </c>
    </row>
    <row r="2048" spans="1:10" ht="12.75">
      <c r="A2048" t="s">
        <v>3439</v>
      </c>
      <c r="B2048"/>
      <c r="C2048" s="52"/>
      <c r="D2048"/>
      <c r="E2048" s="214"/>
      <c r="F2048" s="207"/>
      <c r="G2048" s="214"/>
      <c r="H2048" s="97"/>
      <c r="I2048" s="185"/>
      <c r="J2048" s="185"/>
    </row>
    <row r="2049" spans="1:10" ht="12.75">
      <c r="A2049"/>
      <c r="B2049" t="s">
        <v>3440</v>
      </c>
      <c r="C2049" s="52"/>
      <c r="D2049" t="s">
        <v>3441</v>
      </c>
      <c r="E2049" s="214">
        <v>15.99</v>
      </c>
      <c r="F2049" s="216">
        <v>0.25</v>
      </c>
      <c r="G2049" s="214">
        <v>11.99</v>
      </c>
      <c r="H2049" s="97">
        <v>9</v>
      </c>
      <c r="I2049" s="185">
        <f aca="true" t="shared" si="174" ref="I2049:I2080">C2049*E2049</f>
        <v>0</v>
      </c>
      <c r="J2049" s="185">
        <f aca="true" t="shared" si="175" ref="J2049:J2080">C2049*G2049</f>
        <v>0</v>
      </c>
    </row>
    <row r="2050" spans="1:10" ht="12.75">
      <c r="A2050"/>
      <c r="B2050" t="s">
        <v>3442</v>
      </c>
      <c r="C2050" s="52"/>
      <c r="D2050" t="s">
        <v>3443</v>
      </c>
      <c r="E2050" s="214">
        <v>15.99</v>
      </c>
      <c r="F2050" s="216">
        <v>0.25</v>
      </c>
      <c r="G2050" s="214">
        <v>11.99</v>
      </c>
      <c r="H2050" s="97">
        <v>9</v>
      </c>
      <c r="I2050" s="185">
        <f t="shared" si="174"/>
        <v>0</v>
      </c>
      <c r="J2050" s="185">
        <f t="shared" si="175"/>
        <v>0</v>
      </c>
    </row>
    <row r="2051" spans="1:10" ht="12.75">
      <c r="A2051"/>
      <c r="B2051" t="s">
        <v>3444</v>
      </c>
      <c r="C2051" s="52"/>
      <c r="D2051" t="s">
        <v>3445</v>
      </c>
      <c r="E2051" s="214">
        <v>15.99</v>
      </c>
      <c r="F2051" s="216">
        <v>0.25</v>
      </c>
      <c r="G2051" s="214">
        <v>11.99</v>
      </c>
      <c r="H2051" s="97">
        <v>9</v>
      </c>
      <c r="I2051" s="185">
        <f t="shared" si="174"/>
        <v>0</v>
      </c>
      <c r="J2051" s="185">
        <f t="shared" si="175"/>
        <v>0</v>
      </c>
    </row>
    <row r="2052" spans="1:10" ht="12.75">
      <c r="A2052"/>
      <c r="B2052" t="s">
        <v>3446</v>
      </c>
      <c r="C2052" s="52"/>
      <c r="D2052" t="s">
        <v>3447</v>
      </c>
      <c r="E2052" s="214">
        <v>15.99</v>
      </c>
      <c r="F2052" s="216">
        <v>0.25</v>
      </c>
      <c r="G2052" s="214">
        <v>11.99</v>
      </c>
      <c r="H2052" s="97">
        <v>9</v>
      </c>
      <c r="I2052" s="185">
        <f t="shared" si="174"/>
        <v>0</v>
      </c>
      <c r="J2052" s="185">
        <f t="shared" si="175"/>
        <v>0</v>
      </c>
    </row>
    <row r="2053" spans="1:10" ht="12.75">
      <c r="A2053"/>
      <c r="B2053" t="s">
        <v>3448</v>
      </c>
      <c r="C2053" s="52"/>
      <c r="D2053" t="s">
        <v>3449</v>
      </c>
      <c r="E2053" s="214">
        <v>19.99</v>
      </c>
      <c r="F2053" s="216">
        <v>0.25</v>
      </c>
      <c r="G2053" s="214">
        <v>14.99</v>
      </c>
      <c r="H2053" s="97">
        <v>9</v>
      </c>
      <c r="I2053" s="185">
        <f t="shared" si="174"/>
        <v>0</v>
      </c>
      <c r="J2053" s="185">
        <f t="shared" si="175"/>
        <v>0</v>
      </c>
    </row>
    <row r="2054" spans="1:10" ht="12.75">
      <c r="A2054"/>
      <c r="B2054" t="s">
        <v>3450</v>
      </c>
      <c r="C2054" s="52"/>
      <c r="D2054" t="s">
        <v>3451</v>
      </c>
      <c r="E2054" s="214">
        <v>19.99</v>
      </c>
      <c r="F2054" s="216">
        <v>0.25</v>
      </c>
      <c r="G2054" s="214">
        <v>14.99</v>
      </c>
      <c r="H2054" s="97">
        <v>9</v>
      </c>
      <c r="I2054" s="185">
        <f t="shared" si="174"/>
        <v>0</v>
      </c>
      <c r="J2054" s="185">
        <f t="shared" si="175"/>
        <v>0</v>
      </c>
    </row>
    <row r="2055" spans="1:10" ht="12.75">
      <c r="A2055"/>
      <c r="B2055" t="s">
        <v>3452</v>
      </c>
      <c r="C2055" s="52"/>
      <c r="D2055" t="s">
        <v>3453</v>
      </c>
      <c r="E2055" s="214">
        <v>19.99</v>
      </c>
      <c r="F2055" s="216">
        <v>0.25</v>
      </c>
      <c r="G2055" s="214">
        <v>14.99</v>
      </c>
      <c r="H2055" s="97">
        <v>9</v>
      </c>
      <c r="I2055" s="185">
        <f t="shared" si="174"/>
        <v>0</v>
      </c>
      <c r="J2055" s="185">
        <f t="shared" si="175"/>
        <v>0</v>
      </c>
    </row>
    <row r="2056" spans="1:10" ht="12.75">
      <c r="A2056"/>
      <c r="B2056" t="s">
        <v>3454</v>
      </c>
      <c r="C2056" s="52"/>
      <c r="D2056" t="s">
        <v>3455</v>
      </c>
      <c r="E2056" s="214">
        <v>21.99</v>
      </c>
      <c r="F2056" s="216">
        <v>0.25</v>
      </c>
      <c r="G2056" s="214">
        <v>16.49</v>
      </c>
      <c r="H2056" s="97">
        <v>9</v>
      </c>
      <c r="I2056" s="185">
        <f t="shared" si="174"/>
        <v>0</v>
      </c>
      <c r="J2056" s="185">
        <f t="shared" si="175"/>
        <v>0</v>
      </c>
    </row>
    <row r="2057" spans="1:10" ht="12.75">
      <c r="A2057"/>
      <c r="B2057" t="s">
        <v>3456</v>
      </c>
      <c r="C2057" s="52"/>
      <c r="D2057" t="s">
        <v>3457</v>
      </c>
      <c r="E2057" s="214">
        <v>19.99</v>
      </c>
      <c r="F2057" s="216">
        <v>0.25</v>
      </c>
      <c r="G2057" s="214">
        <v>14.99</v>
      </c>
      <c r="H2057" s="97">
        <v>9</v>
      </c>
      <c r="I2057" s="185">
        <f t="shared" si="174"/>
        <v>0</v>
      </c>
      <c r="J2057" s="185">
        <f t="shared" si="175"/>
        <v>0</v>
      </c>
    </row>
    <row r="2058" spans="1:10" ht="12.75">
      <c r="A2058"/>
      <c r="B2058" t="s">
        <v>3458</v>
      </c>
      <c r="C2058" s="52"/>
      <c r="D2058" t="s">
        <v>3459</v>
      </c>
      <c r="E2058" s="214">
        <v>19.99</v>
      </c>
      <c r="F2058" s="216">
        <v>0.25</v>
      </c>
      <c r="G2058" s="214">
        <v>14.99</v>
      </c>
      <c r="H2058" s="97">
        <v>9</v>
      </c>
      <c r="I2058" s="185">
        <f t="shared" si="174"/>
        <v>0</v>
      </c>
      <c r="J2058" s="185">
        <f t="shared" si="175"/>
        <v>0</v>
      </c>
    </row>
    <row r="2059" spans="1:10" ht="12.75">
      <c r="A2059"/>
      <c r="B2059" t="s">
        <v>3460</v>
      </c>
      <c r="C2059" s="52"/>
      <c r="D2059" t="s">
        <v>3461</v>
      </c>
      <c r="E2059" s="214">
        <v>19.99</v>
      </c>
      <c r="F2059" s="216">
        <v>0.25</v>
      </c>
      <c r="G2059" s="214">
        <v>14.99</v>
      </c>
      <c r="H2059" s="97">
        <v>9</v>
      </c>
      <c r="I2059" s="185">
        <f t="shared" si="174"/>
        <v>0</v>
      </c>
      <c r="J2059" s="185">
        <f t="shared" si="175"/>
        <v>0</v>
      </c>
    </row>
    <row r="2060" spans="1:10" ht="12.75">
      <c r="A2060"/>
      <c r="B2060" t="s">
        <v>3462</v>
      </c>
      <c r="C2060" s="52"/>
      <c r="D2060" t="s">
        <v>3463</v>
      </c>
      <c r="E2060" s="214">
        <v>19.99</v>
      </c>
      <c r="F2060" s="216">
        <v>0.25</v>
      </c>
      <c r="G2060" s="214">
        <v>14.99</v>
      </c>
      <c r="H2060" s="97">
        <v>9</v>
      </c>
      <c r="I2060" s="185">
        <f t="shared" si="174"/>
        <v>0</v>
      </c>
      <c r="J2060" s="185">
        <f t="shared" si="175"/>
        <v>0</v>
      </c>
    </row>
    <row r="2061" spans="1:10" ht="12.75">
      <c r="A2061"/>
      <c r="B2061" t="s">
        <v>3464</v>
      </c>
      <c r="C2061" s="52"/>
      <c r="D2061" t="s">
        <v>3465</v>
      </c>
      <c r="E2061" s="214">
        <v>19.99</v>
      </c>
      <c r="F2061" s="216">
        <v>0.25</v>
      </c>
      <c r="G2061" s="214">
        <v>14.99</v>
      </c>
      <c r="H2061" s="97">
        <v>9</v>
      </c>
      <c r="I2061" s="185">
        <f t="shared" si="174"/>
        <v>0</v>
      </c>
      <c r="J2061" s="185">
        <f t="shared" si="175"/>
        <v>0</v>
      </c>
    </row>
    <row r="2062" spans="1:10" ht="12.75">
      <c r="A2062"/>
      <c r="B2062" t="s">
        <v>3466</v>
      </c>
      <c r="C2062" s="52"/>
      <c r="D2062" t="s">
        <v>3467</v>
      </c>
      <c r="E2062" s="214">
        <v>19.99</v>
      </c>
      <c r="F2062" s="216">
        <v>0.25</v>
      </c>
      <c r="G2062" s="214">
        <v>14.99</v>
      </c>
      <c r="H2062" s="97">
        <v>9</v>
      </c>
      <c r="I2062" s="185">
        <f t="shared" si="174"/>
        <v>0</v>
      </c>
      <c r="J2062" s="185">
        <f t="shared" si="175"/>
        <v>0</v>
      </c>
    </row>
    <row r="2063" spans="1:10" ht="12.75">
      <c r="A2063"/>
      <c r="B2063" t="s">
        <v>3468</v>
      </c>
      <c r="C2063" s="52"/>
      <c r="D2063" t="s">
        <v>3469</v>
      </c>
      <c r="E2063" s="214">
        <v>19.99</v>
      </c>
      <c r="F2063" s="216">
        <v>0.25</v>
      </c>
      <c r="G2063" s="214">
        <v>14.99</v>
      </c>
      <c r="H2063" s="97">
        <v>9</v>
      </c>
      <c r="I2063" s="185">
        <f t="shared" si="174"/>
        <v>0</v>
      </c>
      <c r="J2063" s="185">
        <f t="shared" si="175"/>
        <v>0</v>
      </c>
    </row>
    <row r="2064" spans="1:10" ht="12.75">
      <c r="A2064"/>
      <c r="B2064" t="s">
        <v>3470</v>
      </c>
      <c r="C2064" s="52"/>
      <c r="D2064" t="s">
        <v>3471</v>
      </c>
      <c r="E2064" s="214">
        <v>19.99</v>
      </c>
      <c r="F2064" s="216">
        <v>0.25</v>
      </c>
      <c r="G2064" s="214">
        <v>14.99</v>
      </c>
      <c r="H2064" s="97">
        <v>9</v>
      </c>
      <c r="I2064" s="185">
        <f t="shared" si="174"/>
        <v>0</v>
      </c>
      <c r="J2064" s="185">
        <f t="shared" si="175"/>
        <v>0</v>
      </c>
    </row>
    <row r="2065" spans="1:10" ht="12.75">
      <c r="A2065"/>
      <c r="B2065" t="s">
        <v>3472</v>
      </c>
      <c r="C2065" s="52"/>
      <c r="D2065" t="s">
        <v>3473</v>
      </c>
      <c r="E2065" s="214">
        <v>19.99</v>
      </c>
      <c r="F2065" s="216">
        <v>0.25</v>
      </c>
      <c r="G2065" s="214">
        <v>14.99</v>
      </c>
      <c r="H2065" s="97">
        <v>9</v>
      </c>
      <c r="I2065" s="185">
        <f t="shared" si="174"/>
        <v>0</v>
      </c>
      <c r="J2065" s="185">
        <f t="shared" si="175"/>
        <v>0</v>
      </c>
    </row>
    <row r="2066" spans="1:10" ht="12.75">
      <c r="A2066"/>
      <c r="B2066" t="s">
        <v>3474</v>
      </c>
      <c r="C2066" s="52"/>
      <c r="D2066" t="s">
        <v>3475</v>
      </c>
      <c r="E2066" s="214">
        <v>19.99</v>
      </c>
      <c r="F2066" s="216">
        <v>0.25</v>
      </c>
      <c r="G2066" s="214">
        <v>14.99</v>
      </c>
      <c r="H2066" s="97">
        <v>9</v>
      </c>
      <c r="I2066" s="185">
        <f t="shared" si="174"/>
        <v>0</v>
      </c>
      <c r="J2066" s="185">
        <f t="shared" si="175"/>
        <v>0</v>
      </c>
    </row>
    <row r="2067" spans="1:10" ht="12.75">
      <c r="A2067"/>
      <c r="B2067" t="s">
        <v>3476</v>
      </c>
      <c r="C2067" s="52"/>
      <c r="D2067" t="s">
        <v>3477</v>
      </c>
      <c r="E2067" s="214">
        <v>19.99</v>
      </c>
      <c r="F2067" s="216">
        <v>0.25</v>
      </c>
      <c r="G2067" s="214">
        <v>14.99</v>
      </c>
      <c r="H2067" s="97">
        <v>9</v>
      </c>
      <c r="I2067" s="185">
        <f t="shared" si="174"/>
        <v>0</v>
      </c>
      <c r="J2067" s="185">
        <f t="shared" si="175"/>
        <v>0</v>
      </c>
    </row>
    <row r="2068" spans="1:10" ht="12.75">
      <c r="A2068"/>
      <c r="B2068" t="s">
        <v>3478</v>
      </c>
      <c r="C2068" s="52"/>
      <c r="D2068" t="s">
        <v>3479</v>
      </c>
      <c r="E2068" s="214">
        <v>19.99</v>
      </c>
      <c r="F2068" s="216">
        <v>0.25</v>
      </c>
      <c r="G2068" s="214">
        <v>14.99</v>
      </c>
      <c r="H2068" s="97">
        <v>9</v>
      </c>
      <c r="I2068" s="185">
        <f t="shared" si="174"/>
        <v>0</v>
      </c>
      <c r="J2068" s="185">
        <f t="shared" si="175"/>
        <v>0</v>
      </c>
    </row>
    <row r="2069" spans="1:10" ht="12.75">
      <c r="A2069"/>
      <c r="B2069" t="s">
        <v>3480</v>
      </c>
      <c r="C2069" s="52"/>
      <c r="D2069" t="s">
        <v>3481</v>
      </c>
      <c r="E2069" s="214">
        <v>18.99</v>
      </c>
      <c r="F2069" s="216">
        <v>0.25</v>
      </c>
      <c r="G2069" s="214">
        <v>14.24</v>
      </c>
      <c r="H2069" s="97">
        <v>9</v>
      </c>
      <c r="I2069" s="185">
        <f t="shared" si="174"/>
        <v>0</v>
      </c>
      <c r="J2069" s="185">
        <f t="shared" si="175"/>
        <v>0</v>
      </c>
    </row>
    <row r="2070" spans="1:10" ht="12.75">
      <c r="A2070"/>
      <c r="B2070" t="s">
        <v>3482</v>
      </c>
      <c r="C2070" s="52"/>
      <c r="D2070" t="s">
        <v>3483</v>
      </c>
      <c r="E2070" s="214">
        <v>18.99</v>
      </c>
      <c r="F2070" s="216">
        <v>0.25</v>
      </c>
      <c r="G2070" s="214">
        <v>14.24</v>
      </c>
      <c r="H2070" s="97">
        <v>9</v>
      </c>
      <c r="I2070" s="185">
        <f t="shared" si="174"/>
        <v>0</v>
      </c>
      <c r="J2070" s="185">
        <f t="shared" si="175"/>
        <v>0</v>
      </c>
    </row>
    <row r="2071" spans="1:10" ht="12.75">
      <c r="A2071"/>
      <c r="B2071" t="s">
        <v>3484</v>
      </c>
      <c r="C2071" s="52"/>
      <c r="D2071" t="s">
        <v>3485</v>
      </c>
      <c r="E2071" s="214">
        <v>18.99</v>
      </c>
      <c r="F2071" s="216">
        <v>0.25</v>
      </c>
      <c r="G2071" s="214">
        <v>14.24</v>
      </c>
      <c r="H2071" s="97">
        <v>9</v>
      </c>
      <c r="I2071" s="185">
        <f t="shared" si="174"/>
        <v>0</v>
      </c>
      <c r="J2071" s="185">
        <f t="shared" si="175"/>
        <v>0</v>
      </c>
    </row>
    <row r="2072" spans="1:10" ht="12.75">
      <c r="A2072"/>
      <c r="B2072" t="s">
        <v>3486</v>
      </c>
      <c r="C2072" s="52"/>
      <c r="D2072" t="s">
        <v>3487</v>
      </c>
      <c r="E2072" s="214">
        <v>20.99</v>
      </c>
      <c r="F2072" s="216">
        <v>0.25</v>
      </c>
      <c r="G2072" s="214">
        <v>15.74</v>
      </c>
      <c r="H2072" s="97">
        <v>9</v>
      </c>
      <c r="I2072" s="185">
        <f t="shared" si="174"/>
        <v>0</v>
      </c>
      <c r="J2072" s="185">
        <f t="shared" si="175"/>
        <v>0</v>
      </c>
    </row>
    <row r="2073" spans="1:10" ht="12.75">
      <c r="A2073"/>
      <c r="B2073" t="s">
        <v>3488</v>
      </c>
      <c r="C2073" s="52"/>
      <c r="D2073" t="s">
        <v>3489</v>
      </c>
      <c r="E2073" s="214">
        <v>18.99</v>
      </c>
      <c r="F2073" s="216">
        <v>0.25</v>
      </c>
      <c r="G2073" s="214">
        <v>14.24</v>
      </c>
      <c r="H2073" s="97">
        <v>9</v>
      </c>
      <c r="I2073" s="185">
        <f t="shared" si="174"/>
        <v>0</v>
      </c>
      <c r="J2073" s="185">
        <f t="shared" si="175"/>
        <v>0</v>
      </c>
    </row>
    <row r="2074" spans="1:10" ht="12.75">
      <c r="A2074"/>
      <c r="B2074" t="s">
        <v>3490</v>
      </c>
      <c r="C2074" s="52"/>
      <c r="D2074" t="s">
        <v>3491</v>
      </c>
      <c r="E2074" s="214">
        <v>18.99</v>
      </c>
      <c r="F2074" s="216">
        <v>0.25</v>
      </c>
      <c r="G2074" s="214">
        <v>14.24</v>
      </c>
      <c r="H2074" s="97">
        <v>9</v>
      </c>
      <c r="I2074" s="185">
        <f t="shared" si="174"/>
        <v>0</v>
      </c>
      <c r="J2074" s="185">
        <f t="shared" si="175"/>
        <v>0</v>
      </c>
    </row>
    <row r="2075" spans="1:10" ht="12.75">
      <c r="A2075"/>
      <c r="B2075" t="s">
        <v>3492</v>
      </c>
      <c r="C2075" s="52"/>
      <c r="D2075" t="s">
        <v>3493</v>
      </c>
      <c r="E2075" s="214">
        <v>18.99</v>
      </c>
      <c r="F2075" s="216">
        <v>0.25</v>
      </c>
      <c r="G2075" s="214">
        <v>14.24</v>
      </c>
      <c r="H2075" s="97">
        <v>9</v>
      </c>
      <c r="I2075" s="185">
        <f t="shared" si="174"/>
        <v>0</v>
      </c>
      <c r="J2075" s="185">
        <f t="shared" si="175"/>
        <v>0</v>
      </c>
    </row>
    <row r="2076" spans="1:10" ht="12.75">
      <c r="A2076"/>
      <c r="B2076" t="s">
        <v>3494</v>
      </c>
      <c r="C2076" s="52"/>
      <c r="D2076" t="s">
        <v>3495</v>
      </c>
      <c r="E2076" s="214">
        <v>20.99</v>
      </c>
      <c r="F2076" s="216">
        <v>0.25</v>
      </c>
      <c r="G2076" s="214">
        <v>15.74</v>
      </c>
      <c r="H2076" s="97">
        <v>9</v>
      </c>
      <c r="I2076" s="185">
        <f t="shared" si="174"/>
        <v>0</v>
      </c>
      <c r="J2076" s="185">
        <f t="shared" si="175"/>
        <v>0</v>
      </c>
    </row>
    <row r="2077" spans="1:10" ht="12.75">
      <c r="A2077"/>
      <c r="B2077" t="s">
        <v>3496</v>
      </c>
      <c r="C2077" s="52"/>
      <c r="D2077" t="s">
        <v>3497</v>
      </c>
      <c r="E2077" s="214">
        <v>19.99</v>
      </c>
      <c r="F2077" s="216">
        <v>0.25</v>
      </c>
      <c r="G2077" s="214">
        <v>14.99</v>
      </c>
      <c r="H2077" s="97">
        <v>9</v>
      </c>
      <c r="I2077" s="185">
        <f t="shared" si="174"/>
        <v>0</v>
      </c>
      <c r="J2077" s="185">
        <f t="shared" si="175"/>
        <v>0</v>
      </c>
    </row>
    <row r="2078" spans="1:10" ht="12.75">
      <c r="A2078"/>
      <c r="B2078" t="s">
        <v>3498</v>
      </c>
      <c r="C2078" s="52"/>
      <c r="D2078" t="s">
        <v>3499</v>
      </c>
      <c r="E2078" s="214">
        <v>19.99</v>
      </c>
      <c r="F2078" s="216">
        <v>0.25</v>
      </c>
      <c r="G2078" s="214">
        <v>14.99</v>
      </c>
      <c r="H2078" s="97">
        <v>9</v>
      </c>
      <c r="I2078" s="185">
        <f t="shared" si="174"/>
        <v>0</v>
      </c>
      <c r="J2078" s="185">
        <f t="shared" si="175"/>
        <v>0</v>
      </c>
    </row>
    <row r="2079" spans="1:10" ht="12.75">
      <c r="A2079"/>
      <c r="B2079" t="s">
        <v>3500</v>
      </c>
      <c r="C2079" s="52"/>
      <c r="D2079" t="s">
        <v>3501</v>
      </c>
      <c r="E2079" s="214">
        <v>19.99</v>
      </c>
      <c r="F2079" s="216">
        <v>0.25</v>
      </c>
      <c r="G2079" s="214">
        <v>14.99</v>
      </c>
      <c r="H2079" s="97">
        <v>9</v>
      </c>
      <c r="I2079" s="185">
        <f t="shared" si="174"/>
        <v>0</v>
      </c>
      <c r="J2079" s="185">
        <f t="shared" si="175"/>
        <v>0</v>
      </c>
    </row>
    <row r="2080" spans="1:10" ht="12.75">
      <c r="A2080"/>
      <c r="B2080" t="s">
        <v>3502</v>
      </c>
      <c r="C2080" s="52"/>
      <c r="D2080" t="s">
        <v>3503</v>
      </c>
      <c r="E2080" s="214">
        <v>19.99</v>
      </c>
      <c r="F2080" s="216">
        <v>0.25</v>
      </c>
      <c r="G2080" s="214">
        <v>14.99</v>
      </c>
      <c r="H2080" s="97">
        <v>9</v>
      </c>
      <c r="I2080" s="185">
        <f t="shared" si="174"/>
        <v>0</v>
      </c>
      <c r="J2080" s="185">
        <f t="shared" si="175"/>
        <v>0</v>
      </c>
    </row>
    <row r="2081" spans="1:10" ht="12.75">
      <c r="A2081" t="s">
        <v>3504</v>
      </c>
      <c r="B2081"/>
      <c r="C2081" s="52"/>
      <c r="D2081"/>
      <c r="E2081" s="214"/>
      <c r="F2081" s="207"/>
      <c r="G2081" s="214"/>
      <c r="H2081" s="97"/>
      <c r="I2081" s="185"/>
      <c r="J2081" s="185"/>
    </row>
    <row r="2082" spans="1:10" ht="12.75">
      <c r="A2082"/>
      <c r="B2082" t="s">
        <v>3505</v>
      </c>
      <c r="C2082" s="52"/>
      <c r="D2082" t="s">
        <v>3506</v>
      </c>
      <c r="E2082" s="214">
        <v>19.99</v>
      </c>
      <c r="F2082" s="216">
        <v>0.25</v>
      </c>
      <c r="G2082" s="214">
        <v>14.99</v>
      </c>
      <c r="H2082" s="97">
        <v>9</v>
      </c>
      <c r="I2082" s="185">
        <f aca="true" t="shared" si="176" ref="I2082:I2112">C2082*E2082</f>
        <v>0</v>
      </c>
      <c r="J2082" s="185">
        <f aca="true" t="shared" si="177" ref="J2082:J2112">C2082*G2082</f>
        <v>0</v>
      </c>
    </row>
    <row r="2083" spans="1:10" ht="12.75">
      <c r="A2083"/>
      <c r="B2083" t="s">
        <v>3507</v>
      </c>
      <c r="C2083" s="52"/>
      <c r="D2083" t="s">
        <v>3508</v>
      </c>
      <c r="E2083" s="214">
        <v>19.99</v>
      </c>
      <c r="F2083" s="216">
        <v>0.25</v>
      </c>
      <c r="G2083" s="214">
        <v>14.99</v>
      </c>
      <c r="H2083" s="97">
        <v>9</v>
      </c>
      <c r="I2083" s="185">
        <f t="shared" si="176"/>
        <v>0</v>
      </c>
      <c r="J2083" s="185">
        <f t="shared" si="177"/>
        <v>0</v>
      </c>
    </row>
    <row r="2084" spans="1:10" ht="12.75">
      <c r="A2084"/>
      <c r="B2084" t="s">
        <v>3509</v>
      </c>
      <c r="C2084" s="52"/>
      <c r="D2084" t="s">
        <v>3510</v>
      </c>
      <c r="E2084" s="214">
        <v>19.99</v>
      </c>
      <c r="F2084" s="216">
        <v>0.25</v>
      </c>
      <c r="G2084" s="214">
        <v>14.99</v>
      </c>
      <c r="H2084" s="97">
        <v>9</v>
      </c>
      <c r="I2084" s="185">
        <f t="shared" si="176"/>
        <v>0</v>
      </c>
      <c r="J2084" s="185">
        <f t="shared" si="177"/>
        <v>0</v>
      </c>
    </row>
    <row r="2085" spans="1:10" ht="12.75">
      <c r="A2085"/>
      <c r="B2085" t="s">
        <v>3511</v>
      </c>
      <c r="C2085" s="52"/>
      <c r="D2085" t="s">
        <v>3512</v>
      </c>
      <c r="E2085" s="214">
        <v>19.99</v>
      </c>
      <c r="F2085" s="216">
        <v>0.25</v>
      </c>
      <c r="G2085" s="214">
        <v>14.99</v>
      </c>
      <c r="H2085" s="97">
        <v>9</v>
      </c>
      <c r="I2085" s="185">
        <f t="shared" si="176"/>
        <v>0</v>
      </c>
      <c r="J2085" s="185">
        <f t="shared" si="177"/>
        <v>0</v>
      </c>
    </row>
    <row r="2086" spans="1:10" ht="12.75">
      <c r="A2086"/>
      <c r="B2086" t="s">
        <v>3513</v>
      </c>
      <c r="C2086" s="52"/>
      <c r="D2086" t="s">
        <v>3514</v>
      </c>
      <c r="E2086" s="214">
        <v>16.99</v>
      </c>
      <c r="F2086" s="216">
        <v>0.25</v>
      </c>
      <c r="G2086" s="214">
        <v>12.74</v>
      </c>
      <c r="H2086" s="97">
        <v>9</v>
      </c>
      <c r="I2086" s="185">
        <f t="shared" si="176"/>
        <v>0</v>
      </c>
      <c r="J2086" s="185">
        <f t="shared" si="177"/>
        <v>0</v>
      </c>
    </row>
    <row r="2087" spans="1:10" ht="12.75">
      <c r="A2087"/>
      <c r="B2087" t="s">
        <v>3515</v>
      </c>
      <c r="C2087" s="52"/>
      <c r="D2087" t="s">
        <v>3516</v>
      </c>
      <c r="E2087" s="214">
        <v>16.99</v>
      </c>
      <c r="F2087" s="216">
        <v>0.25</v>
      </c>
      <c r="G2087" s="214">
        <v>12.74</v>
      </c>
      <c r="H2087" s="97">
        <v>9</v>
      </c>
      <c r="I2087" s="185">
        <f t="shared" si="176"/>
        <v>0</v>
      </c>
      <c r="J2087" s="185">
        <f t="shared" si="177"/>
        <v>0</v>
      </c>
    </row>
    <row r="2088" spans="1:10" ht="12.75">
      <c r="A2088"/>
      <c r="B2088" t="s">
        <v>3517</v>
      </c>
      <c r="C2088" s="52"/>
      <c r="D2088" t="s">
        <v>3518</v>
      </c>
      <c r="E2088" s="214">
        <v>16.99</v>
      </c>
      <c r="F2088" s="216">
        <v>0.25</v>
      </c>
      <c r="G2088" s="214">
        <v>12.74</v>
      </c>
      <c r="H2088" s="97">
        <v>9</v>
      </c>
      <c r="I2088" s="185">
        <f t="shared" si="176"/>
        <v>0</v>
      </c>
      <c r="J2088" s="185">
        <f t="shared" si="177"/>
        <v>0</v>
      </c>
    </row>
    <row r="2089" spans="1:10" ht="12.75">
      <c r="A2089"/>
      <c r="B2089" t="s">
        <v>3519</v>
      </c>
      <c r="C2089" s="52"/>
      <c r="D2089" t="s">
        <v>3520</v>
      </c>
      <c r="E2089" s="214">
        <v>16.99</v>
      </c>
      <c r="F2089" s="216">
        <v>0.25</v>
      </c>
      <c r="G2089" s="214">
        <v>12.74</v>
      </c>
      <c r="H2089" s="97">
        <v>9</v>
      </c>
      <c r="I2089" s="185">
        <f t="shared" si="176"/>
        <v>0</v>
      </c>
      <c r="J2089" s="185">
        <f t="shared" si="177"/>
        <v>0</v>
      </c>
    </row>
    <row r="2090" spans="1:10" ht="12.75">
      <c r="A2090"/>
      <c r="B2090" t="s">
        <v>3521</v>
      </c>
      <c r="C2090" s="52"/>
      <c r="D2090" t="s">
        <v>3522</v>
      </c>
      <c r="E2090" s="214">
        <v>19.99</v>
      </c>
      <c r="F2090" s="216">
        <v>0.25</v>
      </c>
      <c r="G2090" s="214">
        <v>14.99</v>
      </c>
      <c r="H2090" s="97">
        <v>9</v>
      </c>
      <c r="I2090" s="185">
        <f t="shared" si="176"/>
        <v>0</v>
      </c>
      <c r="J2090" s="185">
        <f t="shared" si="177"/>
        <v>0</v>
      </c>
    </row>
    <row r="2091" spans="1:10" ht="12.75">
      <c r="A2091"/>
      <c r="B2091" t="s">
        <v>3523</v>
      </c>
      <c r="C2091" s="52"/>
      <c r="D2091" t="s">
        <v>3524</v>
      </c>
      <c r="E2091" s="214">
        <v>19.99</v>
      </c>
      <c r="F2091" s="216">
        <v>0.25</v>
      </c>
      <c r="G2091" s="214">
        <v>14.99</v>
      </c>
      <c r="H2091" s="97">
        <v>9</v>
      </c>
      <c r="I2091" s="185">
        <f t="shared" si="176"/>
        <v>0</v>
      </c>
      <c r="J2091" s="185">
        <f t="shared" si="177"/>
        <v>0</v>
      </c>
    </row>
    <row r="2092" spans="1:10" ht="12.75">
      <c r="A2092"/>
      <c r="B2092" t="s">
        <v>3525</v>
      </c>
      <c r="C2092" s="52"/>
      <c r="D2092" t="s">
        <v>3526</v>
      </c>
      <c r="E2092" s="214">
        <v>19.99</v>
      </c>
      <c r="F2092" s="216">
        <v>0.25</v>
      </c>
      <c r="G2092" s="214">
        <v>14.99</v>
      </c>
      <c r="H2092" s="97">
        <v>9</v>
      </c>
      <c r="I2092" s="185">
        <f t="shared" si="176"/>
        <v>0</v>
      </c>
      <c r="J2092" s="185">
        <f t="shared" si="177"/>
        <v>0</v>
      </c>
    </row>
    <row r="2093" spans="1:10" ht="12.75">
      <c r="A2093"/>
      <c r="B2093" t="s">
        <v>3527</v>
      </c>
      <c r="C2093" s="52"/>
      <c r="D2093" t="s">
        <v>3528</v>
      </c>
      <c r="E2093" s="214">
        <v>19.99</v>
      </c>
      <c r="F2093" s="216">
        <v>0.25</v>
      </c>
      <c r="G2093" s="214">
        <v>14.99</v>
      </c>
      <c r="H2093" s="97">
        <v>9</v>
      </c>
      <c r="I2093" s="185">
        <f t="shared" si="176"/>
        <v>0</v>
      </c>
      <c r="J2093" s="185">
        <f t="shared" si="177"/>
        <v>0</v>
      </c>
    </row>
    <row r="2094" spans="1:10" ht="12.75">
      <c r="A2094"/>
      <c r="B2094" t="s">
        <v>3529</v>
      </c>
      <c r="C2094" s="52"/>
      <c r="D2094" t="s">
        <v>3530</v>
      </c>
      <c r="E2094" s="214">
        <v>19.99</v>
      </c>
      <c r="F2094" s="216">
        <v>0.25</v>
      </c>
      <c r="G2094" s="214">
        <v>14.99</v>
      </c>
      <c r="H2094" s="97">
        <v>9</v>
      </c>
      <c r="I2094" s="185">
        <f t="shared" si="176"/>
        <v>0</v>
      </c>
      <c r="J2094" s="185">
        <f t="shared" si="177"/>
        <v>0</v>
      </c>
    </row>
    <row r="2095" spans="1:10" ht="12.75">
      <c r="A2095"/>
      <c r="B2095" t="s">
        <v>3531</v>
      </c>
      <c r="C2095" s="52"/>
      <c r="D2095" t="s">
        <v>3532</v>
      </c>
      <c r="E2095" s="214">
        <v>19.99</v>
      </c>
      <c r="F2095" s="216">
        <v>0.25</v>
      </c>
      <c r="G2095" s="214">
        <v>14.99</v>
      </c>
      <c r="H2095" s="97">
        <v>9</v>
      </c>
      <c r="I2095" s="185">
        <f t="shared" si="176"/>
        <v>0</v>
      </c>
      <c r="J2095" s="185">
        <f t="shared" si="177"/>
        <v>0</v>
      </c>
    </row>
    <row r="2096" spans="1:10" ht="12.75">
      <c r="A2096"/>
      <c r="B2096" t="s">
        <v>3533</v>
      </c>
      <c r="C2096" s="52"/>
      <c r="D2096" t="s">
        <v>3534</v>
      </c>
      <c r="E2096" s="214">
        <v>19.99</v>
      </c>
      <c r="F2096" s="216">
        <v>0.25</v>
      </c>
      <c r="G2096" s="214">
        <v>14.99</v>
      </c>
      <c r="H2096" s="97">
        <v>9</v>
      </c>
      <c r="I2096" s="185">
        <f t="shared" si="176"/>
        <v>0</v>
      </c>
      <c r="J2096" s="185">
        <f t="shared" si="177"/>
        <v>0</v>
      </c>
    </row>
    <row r="2097" spans="1:10" ht="12.75">
      <c r="A2097"/>
      <c r="B2097" t="s">
        <v>3535</v>
      </c>
      <c r="C2097" s="52"/>
      <c r="D2097" t="s">
        <v>3536</v>
      </c>
      <c r="E2097" s="214">
        <v>15.99</v>
      </c>
      <c r="F2097" s="216">
        <v>0.25</v>
      </c>
      <c r="G2097" s="214">
        <v>11.99</v>
      </c>
      <c r="H2097" s="97">
        <v>9</v>
      </c>
      <c r="I2097" s="185">
        <f t="shared" si="176"/>
        <v>0</v>
      </c>
      <c r="J2097" s="185">
        <f t="shared" si="177"/>
        <v>0</v>
      </c>
    </row>
    <row r="2098" spans="1:10" ht="12.75">
      <c r="A2098"/>
      <c r="B2098" t="s">
        <v>3537</v>
      </c>
      <c r="C2098" s="52"/>
      <c r="D2098" t="s">
        <v>3538</v>
      </c>
      <c r="E2098" s="214">
        <v>15.99</v>
      </c>
      <c r="F2098" s="216">
        <v>0.25</v>
      </c>
      <c r="G2098" s="214">
        <v>11.99</v>
      </c>
      <c r="H2098" s="97">
        <v>9</v>
      </c>
      <c r="I2098" s="185">
        <f t="shared" si="176"/>
        <v>0</v>
      </c>
      <c r="J2098" s="185">
        <f t="shared" si="177"/>
        <v>0</v>
      </c>
    </row>
    <row r="2099" spans="1:10" ht="12.75">
      <c r="A2099"/>
      <c r="B2099" t="s">
        <v>3539</v>
      </c>
      <c r="C2099" s="52"/>
      <c r="D2099" t="s">
        <v>3540</v>
      </c>
      <c r="E2099" s="214">
        <v>15.99</v>
      </c>
      <c r="F2099" s="216">
        <v>0.25</v>
      </c>
      <c r="G2099" s="214">
        <v>11.99</v>
      </c>
      <c r="H2099" s="97">
        <v>9</v>
      </c>
      <c r="I2099" s="185">
        <f t="shared" si="176"/>
        <v>0</v>
      </c>
      <c r="J2099" s="185">
        <f t="shared" si="177"/>
        <v>0</v>
      </c>
    </row>
    <row r="2100" spans="1:10" ht="12.75">
      <c r="A2100"/>
      <c r="B2100" t="s">
        <v>3541</v>
      </c>
      <c r="C2100" s="52"/>
      <c r="D2100" t="s">
        <v>3542</v>
      </c>
      <c r="E2100" s="214">
        <v>17.99</v>
      </c>
      <c r="F2100" s="216">
        <v>0.25</v>
      </c>
      <c r="G2100" s="214">
        <v>13.49</v>
      </c>
      <c r="H2100" s="97">
        <v>9</v>
      </c>
      <c r="I2100" s="185">
        <f t="shared" si="176"/>
        <v>0</v>
      </c>
      <c r="J2100" s="185">
        <f t="shared" si="177"/>
        <v>0</v>
      </c>
    </row>
    <row r="2101" spans="1:10" ht="12.75">
      <c r="A2101"/>
      <c r="B2101" t="s">
        <v>3543</v>
      </c>
      <c r="C2101" s="52"/>
      <c r="D2101" t="s">
        <v>3544</v>
      </c>
      <c r="E2101" s="214">
        <v>18.99</v>
      </c>
      <c r="F2101" s="216">
        <v>0.25</v>
      </c>
      <c r="G2101" s="214">
        <v>14.24</v>
      </c>
      <c r="H2101" s="97">
        <v>9</v>
      </c>
      <c r="I2101" s="185">
        <f t="shared" si="176"/>
        <v>0</v>
      </c>
      <c r="J2101" s="185">
        <f t="shared" si="177"/>
        <v>0</v>
      </c>
    </row>
    <row r="2102" spans="1:10" ht="12.75">
      <c r="A2102"/>
      <c r="B2102" t="s">
        <v>3545</v>
      </c>
      <c r="C2102" s="52"/>
      <c r="D2102" t="s">
        <v>3546</v>
      </c>
      <c r="E2102" s="214">
        <v>18.99</v>
      </c>
      <c r="F2102" s="216">
        <v>0.25</v>
      </c>
      <c r="G2102" s="214">
        <v>14.24</v>
      </c>
      <c r="H2102" s="97">
        <v>9</v>
      </c>
      <c r="I2102" s="185">
        <f t="shared" si="176"/>
        <v>0</v>
      </c>
      <c r="J2102" s="185">
        <f t="shared" si="177"/>
        <v>0</v>
      </c>
    </row>
    <row r="2103" spans="1:10" ht="12.75">
      <c r="A2103"/>
      <c r="B2103" t="s">
        <v>3547</v>
      </c>
      <c r="C2103" s="52"/>
      <c r="D2103" t="s">
        <v>3548</v>
      </c>
      <c r="E2103" s="214">
        <v>18.99</v>
      </c>
      <c r="F2103" s="216">
        <v>0.25</v>
      </c>
      <c r="G2103" s="214">
        <v>14.24</v>
      </c>
      <c r="H2103" s="97">
        <v>9</v>
      </c>
      <c r="I2103" s="185">
        <f t="shared" si="176"/>
        <v>0</v>
      </c>
      <c r="J2103" s="185">
        <f t="shared" si="177"/>
        <v>0</v>
      </c>
    </row>
    <row r="2104" spans="1:10" ht="12.75">
      <c r="A2104"/>
      <c r="B2104" t="s">
        <v>3549</v>
      </c>
      <c r="C2104" s="52"/>
      <c r="D2104" t="s">
        <v>3550</v>
      </c>
      <c r="E2104" s="214">
        <v>18.99</v>
      </c>
      <c r="F2104" s="216">
        <v>0.25</v>
      </c>
      <c r="G2104" s="214">
        <v>14.24</v>
      </c>
      <c r="H2104" s="97">
        <v>9</v>
      </c>
      <c r="I2104" s="185">
        <f t="shared" si="176"/>
        <v>0</v>
      </c>
      <c r="J2104" s="185">
        <f t="shared" si="177"/>
        <v>0</v>
      </c>
    </row>
    <row r="2105" spans="1:10" ht="12.75">
      <c r="A2105"/>
      <c r="B2105" t="s">
        <v>3551</v>
      </c>
      <c r="C2105" s="52"/>
      <c r="D2105" t="s">
        <v>3552</v>
      </c>
      <c r="E2105" s="214">
        <v>16.99</v>
      </c>
      <c r="F2105" s="216">
        <v>0.25</v>
      </c>
      <c r="G2105" s="214">
        <v>12.74</v>
      </c>
      <c r="H2105" s="97">
        <v>9</v>
      </c>
      <c r="I2105" s="185">
        <f t="shared" si="176"/>
        <v>0</v>
      </c>
      <c r="J2105" s="185">
        <f t="shared" si="177"/>
        <v>0</v>
      </c>
    </row>
    <row r="2106" spans="1:10" ht="12.75">
      <c r="A2106"/>
      <c r="B2106" t="s">
        <v>3553</v>
      </c>
      <c r="C2106" s="52"/>
      <c r="D2106" t="s">
        <v>3554</v>
      </c>
      <c r="E2106" s="214">
        <v>16.99</v>
      </c>
      <c r="F2106" s="216">
        <v>0.25</v>
      </c>
      <c r="G2106" s="214">
        <v>12.74</v>
      </c>
      <c r="H2106" s="97">
        <v>9</v>
      </c>
      <c r="I2106" s="185">
        <f t="shared" si="176"/>
        <v>0</v>
      </c>
      <c r="J2106" s="185">
        <f t="shared" si="177"/>
        <v>0</v>
      </c>
    </row>
    <row r="2107" spans="1:10" ht="12.75">
      <c r="A2107"/>
      <c r="B2107" t="s">
        <v>3555</v>
      </c>
      <c r="C2107" s="52"/>
      <c r="D2107" t="s">
        <v>3556</v>
      </c>
      <c r="E2107" s="214">
        <v>16.99</v>
      </c>
      <c r="F2107" s="216">
        <v>0.25</v>
      </c>
      <c r="G2107" s="214">
        <v>12.74</v>
      </c>
      <c r="H2107" s="97">
        <v>9</v>
      </c>
      <c r="I2107" s="185">
        <f t="shared" si="176"/>
        <v>0</v>
      </c>
      <c r="J2107" s="185">
        <f t="shared" si="177"/>
        <v>0</v>
      </c>
    </row>
    <row r="2108" spans="1:10" ht="12.75">
      <c r="A2108"/>
      <c r="B2108" t="s">
        <v>3557</v>
      </c>
      <c r="C2108" s="52"/>
      <c r="D2108" t="s">
        <v>3558</v>
      </c>
      <c r="E2108" s="214">
        <v>18.99</v>
      </c>
      <c r="F2108" s="216">
        <v>0.25</v>
      </c>
      <c r="G2108" s="214">
        <v>14.24</v>
      </c>
      <c r="H2108" s="97">
        <v>9</v>
      </c>
      <c r="I2108" s="185">
        <f t="shared" si="176"/>
        <v>0</v>
      </c>
      <c r="J2108" s="185">
        <f t="shared" si="177"/>
        <v>0</v>
      </c>
    </row>
    <row r="2109" spans="1:10" ht="12.75">
      <c r="A2109"/>
      <c r="B2109" t="s">
        <v>3559</v>
      </c>
      <c r="C2109" s="52"/>
      <c r="D2109" t="s">
        <v>3560</v>
      </c>
      <c r="E2109" s="214">
        <v>15.99</v>
      </c>
      <c r="F2109" s="216">
        <v>0.25</v>
      </c>
      <c r="G2109" s="214">
        <v>11.99</v>
      </c>
      <c r="H2109" s="97">
        <v>9</v>
      </c>
      <c r="I2109" s="185">
        <f t="shared" si="176"/>
        <v>0</v>
      </c>
      <c r="J2109" s="185">
        <f t="shared" si="177"/>
        <v>0</v>
      </c>
    </row>
    <row r="2110" spans="1:10" ht="12.75">
      <c r="A2110"/>
      <c r="B2110" t="s">
        <v>3561</v>
      </c>
      <c r="C2110" s="52"/>
      <c r="D2110" t="s">
        <v>3562</v>
      </c>
      <c r="E2110" s="214">
        <v>15.99</v>
      </c>
      <c r="F2110" s="216">
        <v>0.25</v>
      </c>
      <c r="G2110" s="214">
        <v>11.99</v>
      </c>
      <c r="H2110" s="97">
        <v>9</v>
      </c>
      <c r="I2110" s="185">
        <f t="shared" si="176"/>
        <v>0</v>
      </c>
      <c r="J2110" s="185">
        <f t="shared" si="177"/>
        <v>0</v>
      </c>
    </row>
    <row r="2111" spans="1:10" ht="12.75">
      <c r="A2111"/>
      <c r="B2111" t="s">
        <v>3563</v>
      </c>
      <c r="C2111" s="52"/>
      <c r="D2111" t="s">
        <v>3564</v>
      </c>
      <c r="E2111" s="214">
        <v>15.99</v>
      </c>
      <c r="F2111" s="216">
        <v>0.25</v>
      </c>
      <c r="G2111" s="214">
        <v>11.99</v>
      </c>
      <c r="H2111" s="97">
        <v>9</v>
      </c>
      <c r="I2111" s="185">
        <f t="shared" si="176"/>
        <v>0</v>
      </c>
      <c r="J2111" s="185">
        <f t="shared" si="177"/>
        <v>0</v>
      </c>
    </row>
    <row r="2112" spans="1:10" ht="12.75">
      <c r="A2112"/>
      <c r="B2112" t="s">
        <v>3565</v>
      </c>
      <c r="C2112" s="52"/>
      <c r="D2112" t="s">
        <v>3566</v>
      </c>
      <c r="E2112" s="214">
        <v>17.99</v>
      </c>
      <c r="F2112" s="216">
        <v>0.25</v>
      </c>
      <c r="G2112" s="214">
        <v>13.49</v>
      </c>
      <c r="H2112" s="97">
        <v>9</v>
      </c>
      <c r="I2112" s="185">
        <f t="shared" si="176"/>
        <v>0</v>
      </c>
      <c r="J2112" s="185">
        <f t="shared" si="177"/>
        <v>0</v>
      </c>
    </row>
    <row r="2113" spans="1:10" ht="12.75">
      <c r="A2113" t="s">
        <v>3567</v>
      </c>
      <c r="B2113"/>
      <c r="C2113" s="52"/>
      <c r="D2113"/>
      <c r="E2113" s="214"/>
      <c r="F2113" s="207"/>
      <c r="G2113" s="214"/>
      <c r="H2113" s="97"/>
      <c r="I2113" s="185"/>
      <c r="J2113" s="185"/>
    </row>
    <row r="2114" spans="1:10" ht="12.75">
      <c r="A2114"/>
      <c r="B2114" t="s">
        <v>3568</v>
      </c>
      <c r="C2114" s="52"/>
      <c r="D2114" t="s">
        <v>441</v>
      </c>
      <c r="E2114" s="214">
        <v>24</v>
      </c>
      <c r="F2114" s="216">
        <v>0.25</v>
      </c>
      <c r="G2114" s="214">
        <v>18</v>
      </c>
      <c r="H2114" s="97">
        <v>9</v>
      </c>
      <c r="I2114" s="185">
        <f aca="true" t="shared" si="178" ref="I2114:I2134">C2114*E2114</f>
        <v>0</v>
      </c>
      <c r="J2114" s="185">
        <f aca="true" t="shared" si="179" ref="J2114:J2134">C2114*G2114</f>
        <v>0</v>
      </c>
    </row>
    <row r="2115" spans="1:10" ht="12.75">
      <c r="A2115"/>
      <c r="B2115" t="s">
        <v>3569</v>
      </c>
      <c r="C2115" s="52"/>
      <c r="D2115" t="s">
        <v>442</v>
      </c>
      <c r="E2115" s="214">
        <v>24</v>
      </c>
      <c r="F2115" s="216">
        <v>0.25</v>
      </c>
      <c r="G2115" s="214">
        <v>18</v>
      </c>
      <c r="H2115" s="97">
        <v>9</v>
      </c>
      <c r="I2115" s="185">
        <f t="shared" si="178"/>
        <v>0</v>
      </c>
      <c r="J2115" s="185">
        <f t="shared" si="179"/>
        <v>0</v>
      </c>
    </row>
    <row r="2116" spans="1:10" ht="12.75">
      <c r="A2116"/>
      <c r="B2116" t="s">
        <v>3570</v>
      </c>
      <c r="C2116" s="52"/>
      <c r="D2116" t="s">
        <v>443</v>
      </c>
      <c r="E2116" s="214">
        <v>24</v>
      </c>
      <c r="F2116" s="216">
        <v>0.25</v>
      </c>
      <c r="G2116" s="214">
        <v>18</v>
      </c>
      <c r="H2116" s="97">
        <v>9</v>
      </c>
      <c r="I2116" s="185">
        <f t="shared" si="178"/>
        <v>0</v>
      </c>
      <c r="J2116" s="185">
        <f t="shared" si="179"/>
        <v>0</v>
      </c>
    </row>
    <row r="2117" spans="1:10" ht="12.75">
      <c r="A2117"/>
      <c r="B2117" t="s">
        <v>3571</v>
      </c>
      <c r="C2117" s="52"/>
      <c r="D2117" t="s">
        <v>444</v>
      </c>
      <c r="E2117" s="214">
        <v>24</v>
      </c>
      <c r="F2117" s="216">
        <v>0.25</v>
      </c>
      <c r="G2117" s="214">
        <v>18</v>
      </c>
      <c r="H2117" s="97">
        <v>9</v>
      </c>
      <c r="I2117" s="185">
        <f t="shared" si="178"/>
        <v>0</v>
      </c>
      <c r="J2117" s="185">
        <f t="shared" si="179"/>
        <v>0</v>
      </c>
    </row>
    <row r="2118" spans="1:10" ht="12.75">
      <c r="A2118"/>
      <c r="B2118" t="s">
        <v>3572</v>
      </c>
      <c r="C2118" s="52"/>
      <c r="D2118" t="s">
        <v>3573</v>
      </c>
      <c r="E2118" s="214">
        <v>24</v>
      </c>
      <c r="F2118" s="216">
        <v>0.25</v>
      </c>
      <c r="G2118" s="214">
        <v>18</v>
      </c>
      <c r="H2118" s="97">
        <v>9</v>
      </c>
      <c r="I2118" s="185">
        <f t="shared" si="178"/>
        <v>0</v>
      </c>
      <c r="J2118" s="185">
        <f t="shared" si="179"/>
        <v>0</v>
      </c>
    </row>
    <row r="2119" spans="1:10" ht="12.75">
      <c r="A2119"/>
      <c r="B2119" t="s">
        <v>3574</v>
      </c>
      <c r="C2119" s="52"/>
      <c r="D2119" t="s">
        <v>3575</v>
      </c>
      <c r="E2119" s="214">
        <v>24</v>
      </c>
      <c r="F2119" s="216">
        <v>0.25</v>
      </c>
      <c r="G2119" s="214">
        <v>18</v>
      </c>
      <c r="H2119" s="97">
        <v>9</v>
      </c>
      <c r="I2119" s="185">
        <f t="shared" si="178"/>
        <v>0</v>
      </c>
      <c r="J2119" s="185">
        <f t="shared" si="179"/>
        <v>0</v>
      </c>
    </row>
    <row r="2120" spans="1:10" ht="12.75">
      <c r="A2120"/>
      <c r="B2120" t="s">
        <v>3576</v>
      </c>
      <c r="C2120" s="52"/>
      <c r="D2120" t="s">
        <v>3577</v>
      </c>
      <c r="E2120" s="214">
        <v>24</v>
      </c>
      <c r="F2120" s="216">
        <v>0.25</v>
      </c>
      <c r="G2120" s="214">
        <v>18</v>
      </c>
      <c r="H2120" s="97">
        <v>9</v>
      </c>
      <c r="I2120" s="185">
        <f t="shared" si="178"/>
        <v>0</v>
      </c>
      <c r="J2120" s="185">
        <f t="shared" si="179"/>
        <v>0</v>
      </c>
    </row>
    <row r="2121" spans="1:10" ht="12.75">
      <c r="A2121"/>
      <c r="B2121" t="s">
        <v>3578</v>
      </c>
      <c r="C2121" s="52"/>
      <c r="D2121" t="s">
        <v>3579</v>
      </c>
      <c r="E2121" s="214">
        <v>24</v>
      </c>
      <c r="F2121" s="216">
        <v>0.25</v>
      </c>
      <c r="G2121" s="214">
        <v>18</v>
      </c>
      <c r="H2121" s="97">
        <v>9</v>
      </c>
      <c r="I2121" s="185">
        <f t="shared" si="178"/>
        <v>0</v>
      </c>
      <c r="J2121" s="185">
        <f t="shared" si="179"/>
        <v>0</v>
      </c>
    </row>
    <row r="2122" spans="1:10" ht="12.75">
      <c r="A2122"/>
      <c r="B2122" t="s">
        <v>3580</v>
      </c>
      <c r="C2122" s="52"/>
      <c r="D2122" t="s">
        <v>3581</v>
      </c>
      <c r="E2122" s="214">
        <v>24</v>
      </c>
      <c r="F2122" s="216">
        <v>0.25</v>
      </c>
      <c r="G2122" s="214">
        <v>18</v>
      </c>
      <c r="H2122" s="97">
        <v>9</v>
      </c>
      <c r="I2122" s="185">
        <f t="shared" si="178"/>
        <v>0</v>
      </c>
      <c r="J2122" s="185">
        <f t="shared" si="179"/>
        <v>0</v>
      </c>
    </row>
    <row r="2123" spans="1:10" ht="12.75">
      <c r="A2123"/>
      <c r="B2123" t="s">
        <v>3582</v>
      </c>
      <c r="C2123" s="52"/>
      <c r="D2123" t="s">
        <v>3583</v>
      </c>
      <c r="E2123" s="214">
        <v>24</v>
      </c>
      <c r="F2123" s="216">
        <v>0.25</v>
      </c>
      <c r="G2123" s="214">
        <v>18</v>
      </c>
      <c r="H2123" s="97">
        <v>9</v>
      </c>
      <c r="I2123" s="185">
        <f t="shared" si="178"/>
        <v>0</v>
      </c>
      <c r="J2123" s="185">
        <f t="shared" si="179"/>
        <v>0</v>
      </c>
    </row>
    <row r="2124" spans="1:10" ht="12.75">
      <c r="A2124"/>
      <c r="B2124" t="s">
        <v>3584</v>
      </c>
      <c r="C2124" s="52"/>
      <c r="D2124" t="s">
        <v>3585</v>
      </c>
      <c r="E2124" s="214">
        <v>24</v>
      </c>
      <c r="F2124" s="216">
        <v>0.25</v>
      </c>
      <c r="G2124" s="214">
        <v>18</v>
      </c>
      <c r="H2124" s="97">
        <v>9</v>
      </c>
      <c r="I2124" s="185">
        <f t="shared" si="178"/>
        <v>0</v>
      </c>
      <c r="J2124" s="185">
        <f t="shared" si="179"/>
        <v>0</v>
      </c>
    </row>
    <row r="2125" spans="1:10" ht="12.75">
      <c r="A2125"/>
      <c r="B2125" t="s">
        <v>3586</v>
      </c>
      <c r="C2125" s="52"/>
      <c r="D2125" t="s">
        <v>3587</v>
      </c>
      <c r="E2125" s="214">
        <v>24</v>
      </c>
      <c r="F2125" s="216">
        <v>0.25</v>
      </c>
      <c r="G2125" s="214">
        <v>18</v>
      </c>
      <c r="H2125" s="97">
        <v>9</v>
      </c>
      <c r="I2125" s="185">
        <f t="shared" si="178"/>
        <v>0</v>
      </c>
      <c r="J2125" s="185">
        <f t="shared" si="179"/>
        <v>0</v>
      </c>
    </row>
    <row r="2126" spans="1:10" ht="12.75">
      <c r="A2126"/>
      <c r="B2126" t="s">
        <v>3588</v>
      </c>
      <c r="C2126" s="52"/>
      <c r="D2126" t="s">
        <v>3589</v>
      </c>
      <c r="E2126" s="214">
        <v>24</v>
      </c>
      <c r="F2126" s="216">
        <v>0.25</v>
      </c>
      <c r="G2126" s="214">
        <v>18</v>
      </c>
      <c r="H2126" s="97">
        <v>9</v>
      </c>
      <c r="I2126" s="185">
        <f t="shared" si="178"/>
        <v>0</v>
      </c>
      <c r="J2126" s="185">
        <f t="shared" si="179"/>
        <v>0</v>
      </c>
    </row>
    <row r="2127" spans="1:10" ht="12.75">
      <c r="A2127"/>
      <c r="B2127" t="s">
        <v>3590</v>
      </c>
      <c r="C2127" s="52"/>
      <c r="D2127" t="s">
        <v>3591</v>
      </c>
      <c r="E2127" s="214">
        <v>24</v>
      </c>
      <c r="F2127" s="216">
        <v>0.25</v>
      </c>
      <c r="G2127" s="214">
        <v>18</v>
      </c>
      <c r="H2127" s="97">
        <v>9</v>
      </c>
      <c r="I2127" s="185">
        <f t="shared" si="178"/>
        <v>0</v>
      </c>
      <c r="J2127" s="185">
        <f t="shared" si="179"/>
        <v>0</v>
      </c>
    </row>
    <row r="2128" spans="1:10" ht="12.75">
      <c r="A2128"/>
      <c r="B2128" t="s">
        <v>3592</v>
      </c>
      <c r="C2128" s="52"/>
      <c r="D2128" t="s">
        <v>3593</v>
      </c>
      <c r="E2128" s="214">
        <v>24</v>
      </c>
      <c r="F2128" s="216">
        <v>0.25</v>
      </c>
      <c r="G2128" s="214">
        <v>18</v>
      </c>
      <c r="H2128" s="97">
        <v>9</v>
      </c>
      <c r="I2128" s="185">
        <f t="shared" si="178"/>
        <v>0</v>
      </c>
      <c r="J2128" s="185">
        <f t="shared" si="179"/>
        <v>0</v>
      </c>
    </row>
    <row r="2129" spans="1:10" ht="12.75">
      <c r="A2129"/>
      <c r="B2129" t="s">
        <v>3594</v>
      </c>
      <c r="C2129" s="52"/>
      <c r="D2129" t="s">
        <v>3595</v>
      </c>
      <c r="E2129" s="214">
        <v>24</v>
      </c>
      <c r="F2129" s="216">
        <v>0.25</v>
      </c>
      <c r="G2129" s="214">
        <v>18</v>
      </c>
      <c r="H2129" s="97">
        <v>9</v>
      </c>
      <c r="I2129" s="185">
        <f t="shared" si="178"/>
        <v>0</v>
      </c>
      <c r="J2129" s="185">
        <f t="shared" si="179"/>
        <v>0</v>
      </c>
    </row>
    <row r="2130" spans="1:10" ht="12.75">
      <c r="A2130"/>
      <c r="B2130" t="s">
        <v>3596</v>
      </c>
      <c r="C2130" s="52"/>
      <c r="D2130" t="s">
        <v>3597</v>
      </c>
      <c r="E2130" s="214">
        <v>24</v>
      </c>
      <c r="F2130" s="216">
        <v>0.25</v>
      </c>
      <c r="G2130" s="214">
        <v>18</v>
      </c>
      <c r="H2130" s="97">
        <v>9</v>
      </c>
      <c r="I2130" s="185">
        <f t="shared" si="178"/>
        <v>0</v>
      </c>
      <c r="J2130" s="185">
        <f t="shared" si="179"/>
        <v>0</v>
      </c>
    </row>
    <row r="2131" spans="1:10" ht="12.75">
      <c r="A2131"/>
      <c r="B2131" t="s">
        <v>3598</v>
      </c>
      <c r="C2131" s="52"/>
      <c r="D2131" t="s">
        <v>3599</v>
      </c>
      <c r="E2131" s="214">
        <v>24</v>
      </c>
      <c r="F2131" s="216">
        <v>0.25</v>
      </c>
      <c r="G2131" s="214">
        <v>18</v>
      </c>
      <c r="H2131" s="97">
        <v>9</v>
      </c>
      <c r="I2131" s="185">
        <f t="shared" si="178"/>
        <v>0</v>
      </c>
      <c r="J2131" s="185">
        <f t="shared" si="179"/>
        <v>0</v>
      </c>
    </row>
    <row r="2132" spans="1:10" ht="12.75">
      <c r="A2132"/>
      <c r="B2132" t="s">
        <v>3600</v>
      </c>
      <c r="C2132" s="52"/>
      <c r="D2132" t="s">
        <v>3601</v>
      </c>
      <c r="E2132" s="214">
        <v>24</v>
      </c>
      <c r="F2132" s="216">
        <v>0.25</v>
      </c>
      <c r="G2132" s="214">
        <v>18</v>
      </c>
      <c r="H2132" s="97">
        <v>9</v>
      </c>
      <c r="I2132" s="185">
        <f t="shared" si="178"/>
        <v>0</v>
      </c>
      <c r="J2132" s="185">
        <f t="shared" si="179"/>
        <v>0</v>
      </c>
    </row>
    <row r="2133" spans="1:10" ht="12.75">
      <c r="A2133"/>
      <c r="B2133" t="s">
        <v>3602</v>
      </c>
      <c r="C2133" s="52"/>
      <c r="D2133" t="s">
        <v>3603</v>
      </c>
      <c r="E2133" s="214">
        <v>24</v>
      </c>
      <c r="F2133" s="216">
        <v>0.25</v>
      </c>
      <c r="G2133" s="214">
        <v>18</v>
      </c>
      <c r="H2133" s="97">
        <v>9</v>
      </c>
      <c r="I2133" s="185">
        <f t="shared" si="178"/>
        <v>0</v>
      </c>
      <c r="J2133" s="185">
        <f t="shared" si="179"/>
        <v>0</v>
      </c>
    </row>
    <row r="2134" spans="1:10" ht="12.75">
      <c r="A2134"/>
      <c r="B2134" t="s">
        <v>3604</v>
      </c>
      <c r="C2134" s="52"/>
      <c r="D2134" t="s">
        <v>3605</v>
      </c>
      <c r="E2134" s="214">
        <v>35</v>
      </c>
      <c r="F2134" s="216">
        <v>0.25</v>
      </c>
      <c r="G2134" s="214">
        <v>26.25</v>
      </c>
      <c r="H2134" s="97">
        <v>9</v>
      </c>
      <c r="I2134" s="185">
        <f t="shared" si="178"/>
        <v>0</v>
      </c>
      <c r="J2134" s="185">
        <f t="shared" si="179"/>
        <v>0</v>
      </c>
    </row>
    <row r="2135" spans="1:10" ht="12.75">
      <c r="A2135" s="82" t="s">
        <v>39</v>
      </c>
      <c r="B2135" s="44" t="s">
        <v>45</v>
      </c>
      <c r="C2135" s="51"/>
      <c r="D2135" s="44"/>
      <c r="E2135" s="50"/>
      <c r="F2135" s="154"/>
      <c r="G2135" s="50"/>
      <c r="H2135" s="95"/>
      <c r="I2135" s="184"/>
      <c r="J2135" s="184"/>
    </row>
    <row r="2136" spans="1:10" ht="12.75">
      <c r="A2136" t="s">
        <v>338</v>
      </c>
      <c r="B2136"/>
      <c r="C2136" s="52"/>
      <c r="D2136"/>
      <c r="E2136" s="214"/>
      <c r="F2136" s="207"/>
      <c r="G2136" s="214"/>
      <c r="H2136" s="97"/>
      <c r="I2136" s="185"/>
      <c r="J2136" s="185"/>
    </row>
    <row r="2137" spans="1:10" ht="12.75">
      <c r="A2137"/>
      <c r="B2137" t="s">
        <v>3606</v>
      </c>
      <c r="C2137" s="52"/>
      <c r="D2137" t="s">
        <v>3607</v>
      </c>
      <c r="E2137" s="214">
        <v>125</v>
      </c>
      <c r="F2137" s="216">
        <v>0.25</v>
      </c>
      <c r="G2137" s="214">
        <v>93.75</v>
      </c>
      <c r="H2137" s="97">
        <v>10</v>
      </c>
      <c r="I2137" s="185">
        <f>C2137*E2137</f>
        <v>0</v>
      </c>
      <c r="J2137" s="185">
        <f>C2137*G2137</f>
        <v>0</v>
      </c>
    </row>
    <row r="2138" spans="1:10" ht="12.75">
      <c r="A2138" t="s">
        <v>254</v>
      </c>
      <c r="B2138"/>
      <c r="C2138" s="52"/>
      <c r="D2138"/>
      <c r="E2138" s="214"/>
      <c r="F2138" s="207"/>
      <c r="G2138" s="214"/>
      <c r="H2138" s="97"/>
      <c r="I2138" s="185"/>
      <c r="J2138" s="185"/>
    </row>
    <row r="2139" spans="1:10" ht="12.75">
      <c r="A2139"/>
      <c r="B2139" t="s">
        <v>3608</v>
      </c>
      <c r="C2139" s="52"/>
      <c r="D2139" t="s">
        <v>3609</v>
      </c>
      <c r="E2139" s="214">
        <v>79.99</v>
      </c>
      <c r="F2139" s="216">
        <v>0.25</v>
      </c>
      <c r="G2139" s="214">
        <v>59.99</v>
      </c>
      <c r="H2139" s="97">
        <v>10</v>
      </c>
      <c r="I2139" s="185">
        <f>C2139*E2139</f>
        <v>0</v>
      </c>
      <c r="J2139" s="185">
        <f>C2139*G2139</f>
        <v>0</v>
      </c>
    </row>
    <row r="2140" spans="1:10" ht="12.75">
      <c r="A2140"/>
      <c r="B2140" t="s">
        <v>3610</v>
      </c>
      <c r="C2140" s="52"/>
      <c r="D2140" t="s">
        <v>3611</v>
      </c>
      <c r="E2140" s="214">
        <v>79.99</v>
      </c>
      <c r="F2140" s="216">
        <v>0.25</v>
      </c>
      <c r="G2140" s="214">
        <v>59.99</v>
      </c>
      <c r="H2140" s="97">
        <v>10</v>
      </c>
      <c r="I2140" s="185">
        <f>C2140*E2140</f>
        <v>0</v>
      </c>
      <c r="J2140" s="185">
        <f>C2140*G2140</f>
        <v>0</v>
      </c>
    </row>
    <row r="2141" spans="1:10" ht="12.75">
      <c r="A2141"/>
      <c r="B2141" t="s">
        <v>3612</v>
      </c>
      <c r="C2141" s="52"/>
      <c r="D2141" t="s">
        <v>3613</v>
      </c>
      <c r="E2141" s="214">
        <v>79.99</v>
      </c>
      <c r="F2141" s="216">
        <v>0.25</v>
      </c>
      <c r="G2141" s="214">
        <v>59.99</v>
      </c>
      <c r="H2141" s="97">
        <v>10</v>
      </c>
      <c r="I2141" s="185">
        <f>C2141*E2141</f>
        <v>0</v>
      </c>
      <c r="J2141" s="185">
        <f>C2141*G2141</f>
        <v>0</v>
      </c>
    </row>
    <row r="2142" spans="1:10" ht="12.75">
      <c r="A2142" t="s">
        <v>277</v>
      </c>
      <c r="B2142"/>
      <c r="C2142" s="52"/>
      <c r="D2142"/>
      <c r="E2142" s="214"/>
      <c r="F2142" s="207"/>
      <c r="G2142" s="214"/>
      <c r="H2142" s="97"/>
      <c r="I2142" s="185"/>
      <c r="J2142" s="185"/>
    </row>
    <row r="2143" spans="1:10" ht="12.75">
      <c r="A2143"/>
      <c r="B2143" t="s">
        <v>3614</v>
      </c>
      <c r="C2143" s="52"/>
      <c r="D2143" t="s">
        <v>3615</v>
      </c>
      <c r="E2143" s="214">
        <v>107.88</v>
      </c>
      <c r="F2143" s="216">
        <v>0.25</v>
      </c>
      <c r="G2143" s="214">
        <v>80.91</v>
      </c>
      <c r="H2143" s="97">
        <v>10</v>
      </c>
      <c r="I2143" s="185">
        <f>C2143*E2143</f>
        <v>0</v>
      </c>
      <c r="J2143" s="185">
        <f>C2143*G2143</f>
        <v>0</v>
      </c>
    </row>
    <row r="2144" spans="1:10" ht="12.75">
      <c r="A2144" t="s">
        <v>445</v>
      </c>
      <c r="B2144"/>
      <c r="C2144" s="52"/>
      <c r="D2144"/>
      <c r="E2144" s="214"/>
      <c r="F2144" s="207"/>
      <c r="G2144" s="214"/>
      <c r="H2144" s="97"/>
      <c r="I2144" s="185"/>
      <c r="J2144" s="185"/>
    </row>
    <row r="2145" spans="1:10" ht="12.75">
      <c r="A2145"/>
      <c r="B2145" t="s">
        <v>3616</v>
      </c>
      <c r="C2145" s="52"/>
      <c r="D2145" t="s">
        <v>3617</v>
      </c>
      <c r="E2145" s="214">
        <v>21.99</v>
      </c>
      <c r="F2145" s="216">
        <v>0.2</v>
      </c>
      <c r="G2145" s="214">
        <v>17.59</v>
      </c>
      <c r="H2145" s="97">
        <v>10</v>
      </c>
      <c r="I2145" s="185">
        <f>C2145*E2145</f>
        <v>0</v>
      </c>
      <c r="J2145" s="185">
        <f>C2145*G2145</f>
        <v>0</v>
      </c>
    </row>
    <row r="2146" spans="1:10" ht="12.75">
      <c r="A2146"/>
      <c r="B2146" t="s">
        <v>3618</v>
      </c>
      <c r="C2146" s="52"/>
      <c r="D2146" t="s">
        <v>3619</v>
      </c>
      <c r="E2146" s="214">
        <v>131.94</v>
      </c>
      <c r="F2146" s="216">
        <v>0.25</v>
      </c>
      <c r="G2146" s="214">
        <v>98.96</v>
      </c>
      <c r="H2146" s="97">
        <v>10</v>
      </c>
      <c r="I2146" s="185">
        <f>C2146*E2146</f>
        <v>0</v>
      </c>
      <c r="J2146" s="185">
        <f>C2146*G2146</f>
        <v>0</v>
      </c>
    </row>
    <row r="2147" spans="1:10" ht="12.75">
      <c r="A2147"/>
      <c r="B2147" t="s">
        <v>3620</v>
      </c>
      <c r="C2147" s="52"/>
      <c r="D2147" t="s">
        <v>3621</v>
      </c>
      <c r="E2147" s="214">
        <v>21.99</v>
      </c>
      <c r="F2147" s="216">
        <v>0.2</v>
      </c>
      <c r="G2147" s="214">
        <v>17.59</v>
      </c>
      <c r="H2147" s="97">
        <v>10</v>
      </c>
      <c r="I2147" s="185">
        <f>C2147*E2147</f>
        <v>0</v>
      </c>
      <c r="J2147" s="185">
        <f>C2147*G2147</f>
        <v>0</v>
      </c>
    </row>
    <row r="2148" spans="1:10" ht="12.75">
      <c r="A2148"/>
      <c r="B2148" t="s">
        <v>3622</v>
      </c>
      <c r="C2148" s="52"/>
      <c r="D2148" t="s">
        <v>3623</v>
      </c>
      <c r="E2148" s="214">
        <v>131.94</v>
      </c>
      <c r="F2148" s="216">
        <v>0.25</v>
      </c>
      <c r="G2148" s="214">
        <v>98.96</v>
      </c>
      <c r="H2148" s="97">
        <v>10</v>
      </c>
      <c r="I2148" s="185">
        <f>C2148*E2148</f>
        <v>0</v>
      </c>
      <c r="J2148" s="185">
        <f>C2148*G2148</f>
        <v>0</v>
      </c>
    </row>
    <row r="2149" spans="1:10" ht="12.75">
      <c r="A2149" t="s">
        <v>446</v>
      </c>
      <c r="B2149"/>
      <c r="C2149" s="52"/>
      <c r="D2149"/>
      <c r="E2149" s="214"/>
      <c r="F2149" s="207"/>
      <c r="G2149" s="214"/>
      <c r="H2149" s="97"/>
      <c r="I2149" s="185"/>
      <c r="J2149" s="185"/>
    </row>
    <row r="2150" spans="1:10" ht="12.75">
      <c r="A2150"/>
      <c r="B2150" t="s">
        <v>3624</v>
      </c>
      <c r="C2150" s="52"/>
      <c r="D2150" t="s">
        <v>3625</v>
      </c>
      <c r="E2150" s="214">
        <v>17.99</v>
      </c>
      <c r="F2150" s="216">
        <v>0.25</v>
      </c>
      <c r="G2150" s="214">
        <v>13.49</v>
      </c>
      <c r="H2150" s="97">
        <v>10</v>
      </c>
      <c r="I2150" s="185">
        <f>C2150*E2150</f>
        <v>0</v>
      </c>
      <c r="J2150" s="185">
        <f>C2150*G2150</f>
        <v>0</v>
      </c>
    </row>
    <row r="2151" spans="1:10" ht="12.75">
      <c r="A2151"/>
      <c r="B2151" t="s">
        <v>3626</v>
      </c>
      <c r="C2151" s="52"/>
      <c r="D2151" t="s">
        <v>3627</v>
      </c>
      <c r="E2151" s="214">
        <v>17.99</v>
      </c>
      <c r="F2151" s="216">
        <v>0.25</v>
      </c>
      <c r="G2151" s="214">
        <v>13.49</v>
      </c>
      <c r="H2151" s="97">
        <v>10</v>
      </c>
      <c r="I2151" s="185">
        <f>C2151*E2151</f>
        <v>0</v>
      </c>
      <c r="J2151" s="185">
        <f>C2151*G2151</f>
        <v>0</v>
      </c>
    </row>
    <row r="2152" spans="1:10" ht="12.75">
      <c r="A2152" t="s">
        <v>339</v>
      </c>
      <c r="B2152"/>
      <c r="C2152" s="52"/>
      <c r="D2152"/>
      <c r="E2152" s="214"/>
      <c r="F2152" s="207"/>
      <c r="G2152" s="214"/>
      <c r="H2152" s="97"/>
      <c r="I2152" s="185"/>
      <c r="J2152" s="185"/>
    </row>
    <row r="2153" spans="1:10" ht="12.75">
      <c r="A2153"/>
      <c r="B2153" t="s">
        <v>3628</v>
      </c>
      <c r="C2153" s="52"/>
      <c r="D2153" t="s">
        <v>3629</v>
      </c>
      <c r="E2153" s="214">
        <v>19.99</v>
      </c>
      <c r="F2153" s="216">
        <v>0.25</v>
      </c>
      <c r="G2153" s="214">
        <v>14.99</v>
      </c>
      <c r="H2153" s="97">
        <v>10</v>
      </c>
      <c r="I2153" s="185">
        <f>C2153*E2153</f>
        <v>0</v>
      </c>
      <c r="J2153" s="185">
        <f>C2153*G2153</f>
        <v>0</v>
      </c>
    </row>
    <row r="2154" spans="1:10" ht="12.75">
      <c r="A2154"/>
      <c r="B2154" t="s">
        <v>3630</v>
      </c>
      <c r="C2154" s="52"/>
      <c r="D2154" t="s">
        <v>3631</v>
      </c>
      <c r="E2154" s="214">
        <v>17.99</v>
      </c>
      <c r="F2154" s="216">
        <v>0.25</v>
      </c>
      <c r="G2154" s="214">
        <v>13.49</v>
      </c>
      <c r="H2154" s="97">
        <v>10</v>
      </c>
      <c r="I2154" s="185">
        <f>C2154*E2154</f>
        <v>0</v>
      </c>
      <c r="J2154" s="185">
        <f>C2154*G2154</f>
        <v>0</v>
      </c>
    </row>
    <row r="2155" spans="1:10" ht="12.75">
      <c r="A2155"/>
      <c r="B2155" t="s">
        <v>3632</v>
      </c>
      <c r="C2155" s="52"/>
      <c r="D2155" t="s">
        <v>3633</v>
      </c>
      <c r="E2155" s="214">
        <v>14.99</v>
      </c>
      <c r="F2155" s="216">
        <v>0.25</v>
      </c>
      <c r="G2155" s="214">
        <v>11.24</v>
      </c>
      <c r="H2155" s="97">
        <v>10</v>
      </c>
      <c r="I2155" s="185">
        <f>C2155*E2155</f>
        <v>0</v>
      </c>
      <c r="J2155" s="185">
        <f>C2155*G2155</f>
        <v>0</v>
      </c>
    </row>
    <row r="2156" spans="1:10" ht="12.75">
      <c r="A2156"/>
      <c r="B2156" t="s">
        <v>3634</v>
      </c>
      <c r="C2156" s="52"/>
      <c r="D2156" t="s">
        <v>3635</v>
      </c>
      <c r="E2156" s="214">
        <v>119.92</v>
      </c>
      <c r="F2156" s="216">
        <v>0.25</v>
      </c>
      <c r="G2156" s="214">
        <v>89.94</v>
      </c>
      <c r="H2156" s="97">
        <v>10</v>
      </c>
      <c r="I2156" s="185">
        <f>C2156*E2156</f>
        <v>0</v>
      </c>
      <c r="J2156" s="185">
        <f>C2156*G2156</f>
        <v>0</v>
      </c>
    </row>
    <row r="2157" spans="1:10" ht="12.75">
      <c r="A2157"/>
      <c r="B2157" t="s">
        <v>3636</v>
      </c>
      <c r="C2157" s="52"/>
      <c r="D2157" t="s">
        <v>3637</v>
      </c>
      <c r="E2157" s="214">
        <v>119.92</v>
      </c>
      <c r="F2157" s="216">
        <v>0.25</v>
      </c>
      <c r="G2157" s="214">
        <v>89.94</v>
      </c>
      <c r="H2157" s="97">
        <v>10</v>
      </c>
      <c r="I2157" s="185">
        <f>C2157*E2157</f>
        <v>0</v>
      </c>
      <c r="J2157" s="185">
        <f>C2157*G2157</f>
        <v>0</v>
      </c>
    </row>
    <row r="2158" spans="1:10" ht="12.75">
      <c r="A2158" t="s">
        <v>229</v>
      </c>
      <c r="B2158"/>
      <c r="C2158" s="52"/>
      <c r="D2158"/>
      <c r="E2158" s="214"/>
      <c r="F2158" s="207"/>
      <c r="G2158" s="214"/>
      <c r="H2158" s="97"/>
      <c r="I2158" s="185"/>
      <c r="J2158" s="185"/>
    </row>
    <row r="2159" spans="1:10" ht="12.75">
      <c r="A2159"/>
      <c r="B2159" t="s">
        <v>3638</v>
      </c>
      <c r="C2159" s="52"/>
      <c r="D2159" t="s">
        <v>3639</v>
      </c>
      <c r="E2159" s="214">
        <v>156.25</v>
      </c>
      <c r="F2159" s="207" t="s">
        <v>40</v>
      </c>
      <c r="G2159" s="214">
        <v>156.25</v>
      </c>
      <c r="H2159" s="97">
        <v>10</v>
      </c>
      <c r="I2159" s="185">
        <f>C2159*E2159</f>
        <v>0</v>
      </c>
      <c r="J2159" s="185">
        <f>C2159*G2159</f>
        <v>0</v>
      </c>
    </row>
    <row r="2160" spans="1:10" ht="12.75">
      <c r="A2160"/>
      <c r="B2160" t="s">
        <v>3640</v>
      </c>
      <c r="C2160" s="52"/>
      <c r="D2160" t="s">
        <v>3641</v>
      </c>
      <c r="E2160" s="214">
        <v>111.92</v>
      </c>
      <c r="F2160" s="216">
        <v>0.2</v>
      </c>
      <c r="G2160" s="214">
        <v>89.54</v>
      </c>
      <c r="H2160" s="97">
        <v>10</v>
      </c>
      <c r="I2160" s="185">
        <f>C2160*E2160</f>
        <v>0</v>
      </c>
      <c r="J2160" s="185">
        <f>C2160*G2160</f>
        <v>0</v>
      </c>
    </row>
    <row r="2161" spans="1:10" ht="12.75">
      <c r="A2161"/>
      <c r="B2161" t="s">
        <v>3642</v>
      </c>
      <c r="C2161" s="52"/>
      <c r="D2161" t="s">
        <v>3643</v>
      </c>
      <c r="E2161" s="214">
        <v>53.63</v>
      </c>
      <c r="F2161" s="207" t="s">
        <v>40</v>
      </c>
      <c r="G2161" s="214">
        <v>53.63</v>
      </c>
      <c r="H2161" s="97">
        <v>10</v>
      </c>
      <c r="I2161" s="185">
        <f>C2161*E2161</f>
        <v>0</v>
      </c>
      <c r="J2161" s="185">
        <f>C2161*G2161</f>
        <v>0</v>
      </c>
    </row>
    <row r="2162" spans="1:10" ht="12.75">
      <c r="A2162"/>
      <c r="B2162" t="s">
        <v>3644</v>
      </c>
      <c r="C2162" s="52"/>
      <c r="D2162" t="s">
        <v>3645</v>
      </c>
      <c r="E2162" s="214">
        <v>59.99</v>
      </c>
      <c r="F2162" s="216">
        <v>0.25</v>
      </c>
      <c r="G2162" s="214">
        <v>44.99</v>
      </c>
      <c r="H2162" s="97">
        <v>10</v>
      </c>
      <c r="I2162" s="185">
        <f>C2162*E2162</f>
        <v>0</v>
      </c>
      <c r="J2162" s="185">
        <f>C2162*G2162</f>
        <v>0</v>
      </c>
    </row>
    <row r="2163" spans="1:10" ht="12.75">
      <c r="A2163" t="s">
        <v>230</v>
      </c>
      <c r="B2163"/>
      <c r="C2163" s="52"/>
      <c r="D2163"/>
      <c r="E2163" s="214"/>
      <c r="F2163" s="207"/>
      <c r="G2163" s="214"/>
      <c r="H2163" s="97"/>
      <c r="I2163" s="185"/>
      <c r="J2163" s="185"/>
    </row>
    <row r="2164" spans="1:10" ht="12.75">
      <c r="A2164"/>
      <c r="B2164" t="s">
        <v>3646</v>
      </c>
      <c r="C2164" s="52"/>
      <c r="D2164" t="s">
        <v>3647</v>
      </c>
      <c r="E2164" s="214">
        <v>156.25</v>
      </c>
      <c r="F2164" s="207" t="s">
        <v>40</v>
      </c>
      <c r="G2164" s="214">
        <v>156.25</v>
      </c>
      <c r="H2164" s="97">
        <v>10</v>
      </c>
      <c r="I2164" s="185">
        <f aca="true" t="shared" si="180" ref="I2164:I2170">C2164*E2164</f>
        <v>0</v>
      </c>
      <c r="J2164" s="185">
        <f aca="true" t="shared" si="181" ref="J2164:J2170">C2164*G2164</f>
        <v>0</v>
      </c>
    </row>
    <row r="2165" spans="1:10" ht="12.75">
      <c r="A2165"/>
      <c r="B2165" t="s">
        <v>3648</v>
      </c>
      <c r="C2165" s="52"/>
      <c r="D2165" t="s">
        <v>3649</v>
      </c>
      <c r="E2165" s="214">
        <v>149.94</v>
      </c>
      <c r="F2165" s="216">
        <v>0.2</v>
      </c>
      <c r="G2165" s="214">
        <v>119.95</v>
      </c>
      <c r="H2165" s="97">
        <v>10</v>
      </c>
      <c r="I2165" s="185">
        <f t="shared" si="180"/>
        <v>0</v>
      </c>
      <c r="J2165" s="185">
        <f t="shared" si="181"/>
        <v>0</v>
      </c>
    </row>
    <row r="2166" spans="1:10" ht="12.75">
      <c r="A2166"/>
      <c r="B2166" t="s">
        <v>3650</v>
      </c>
      <c r="C2166" s="52"/>
      <c r="D2166" t="s">
        <v>3651</v>
      </c>
      <c r="E2166" s="214">
        <v>21.99</v>
      </c>
      <c r="F2166" s="216">
        <v>0.2</v>
      </c>
      <c r="G2166" s="214">
        <v>17.59</v>
      </c>
      <c r="H2166" s="97">
        <v>10</v>
      </c>
      <c r="I2166" s="185">
        <f t="shared" si="180"/>
        <v>0</v>
      </c>
      <c r="J2166" s="185">
        <f t="shared" si="181"/>
        <v>0</v>
      </c>
    </row>
    <row r="2167" spans="1:10" ht="12.75">
      <c r="A2167"/>
      <c r="B2167" t="s">
        <v>3652</v>
      </c>
      <c r="C2167" s="52"/>
      <c r="D2167" t="s">
        <v>3653</v>
      </c>
      <c r="E2167" s="214">
        <v>21.99</v>
      </c>
      <c r="F2167" s="216">
        <v>0.2</v>
      </c>
      <c r="G2167" s="214">
        <v>17.59</v>
      </c>
      <c r="H2167" s="97">
        <v>10</v>
      </c>
      <c r="I2167" s="185">
        <f t="shared" si="180"/>
        <v>0</v>
      </c>
      <c r="J2167" s="185">
        <f t="shared" si="181"/>
        <v>0</v>
      </c>
    </row>
    <row r="2168" spans="1:10" ht="12.75">
      <c r="A2168"/>
      <c r="B2168" t="s">
        <v>3654</v>
      </c>
      <c r="C2168" s="52"/>
      <c r="D2168" t="s">
        <v>3655</v>
      </c>
      <c r="E2168" s="214">
        <v>21.99</v>
      </c>
      <c r="F2168" s="216">
        <v>0.2</v>
      </c>
      <c r="G2168" s="214">
        <v>17.59</v>
      </c>
      <c r="H2168" s="97">
        <v>10</v>
      </c>
      <c r="I2168" s="185">
        <f t="shared" si="180"/>
        <v>0</v>
      </c>
      <c r="J2168" s="185">
        <f t="shared" si="181"/>
        <v>0</v>
      </c>
    </row>
    <row r="2169" spans="1:10" ht="12.75">
      <c r="A2169"/>
      <c r="B2169" t="s">
        <v>3656</v>
      </c>
      <c r="C2169" s="52"/>
      <c r="D2169" t="s">
        <v>3657</v>
      </c>
      <c r="E2169" s="214">
        <v>21.99</v>
      </c>
      <c r="F2169" s="216">
        <v>0.2</v>
      </c>
      <c r="G2169" s="214">
        <v>17.59</v>
      </c>
      <c r="H2169" s="97">
        <v>10</v>
      </c>
      <c r="I2169" s="185">
        <f t="shared" si="180"/>
        <v>0</v>
      </c>
      <c r="J2169" s="185">
        <f t="shared" si="181"/>
        <v>0</v>
      </c>
    </row>
    <row r="2170" spans="1:10" ht="12.75">
      <c r="A2170"/>
      <c r="B2170" t="s">
        <v>3658</v>
      </c>
      <c r="C2170" s="52"/>
      <c r="D2170" t="s">
        <v>3659</v>
      </c>
      <c r="E2170" s="214">
        <v>19.99</v>
      </c>
      <c r="F2170" s="216">
        <v>0.25</v>
      </c>
      <c r="G2170" s="214">
        <v>14.99</v>
      </c>
      <c r="H2170" s="97">
        <v>10</v>
      </c>
      <c r="I2170" s="185">
        <f t="shared" si="180"/>
        <v>0</v>
      </c>
      <c r="J2170" s="185">
        <f t="shared" si="181"/>
        <v>0</v>
      </c>
    </row>
    <row r="2171" spans="1:10" ht="12.75">
      <c r="A2171" t="s">
        <v>447</v>
      </c>
      <c r="B2171"/>
      <c r="C2171" s="52"/>
      <c r="D2171"/>
      <c r="E2171" s="214"/>
      <c r="F2171" s="207"/>
      <c r="G2171" s="214"/>
      <c r="H2171" s="97"/>
      <c r="I2171" s="185"/>
      <c r="J2171" s="185"/>
    </row>
    <row r="2172" spans="1:10" ht="12.75">
      <c r="A2172"/>
      <c r="B2172" t="s">
        <v>3660</v>
      </c>
      <c r="C2172" s="52"/>
      <c r="D2172" t="s">
        <v>3661</v>
      </c>
      <c r="E2172" s="214">
        <v>199</v>
      </c>
      <c r="F2172" s="216">
        <v>0.2</v>
      </c>
      <c r="G2172" s="214">
        <v>159.2</v>
      </c>
      <c r="H2172" s="97">
        <v>10</v>
      </c>
      <c r="I2172" s="185">
        <f>C2172*E2172</f>
        <v>0</v>
      </c>
      <c r="J2172" s="185">
        <f>C2172*G2172</f>
        <v>0</v>
      </c>
    </row>
    <row r="2173" spans="1:10" ht="12.75">
      <c r="A2173"/>
      <c r="B2173" t="s">
        <v>3662</v>
      </c>
      <c r="C2173" s="52"/>
      <c r="D2173" t="s">
        <v>3663</v>
      </c>
      <c r="E2173" s="214">
        <v>295</v>
      </c>
      <c r="F2173" s="216">
        <v>0.2</v>
      </c>
      <c r="G2173" s="214">
        <v>236</v>
      </c>
      <c r="H2173" s="97">
        <v>10</v>
      </c>
      <c r="I2173" s="185">
        <f>C2173*E2173</f>
        <v>0</v>
      </c>
      <c r="J2173" s="185">
        <f>C2173*G2173</f>
        <v>0</v>
      </c>
    </row>
    <row r="2174" spans="1:10" ht="12.75">
      <c r="A2174"/>
      <c r="B2174" t="s">
        <v>3664</v>
      </c>
      <c r="C2174" s="52"/>
      <c r="D2174" t="s">
        <v>3665</v>
      </c>
      <c r="E2174" s="214">
        <v>50</v>
      </c>
      <c r="F2174" s="216">
        <v>0.2</v>
      </c>
      <c r="G2174" s="214">
        <v>40</v>
      </c>
      <c r="H2174" s="97">
        <v>10</v>
      </c>
      <c r="I2174" s="185">
        <f>C2174*E2174</f>
        <v>0</v>
      </c>
      <c r="J2174" s="185">
        <f>C2174*G2174</f>
        <v>0</v>
      </c>
    </row>
    <row r="2175" spans="1:10" ht="12.75">
      <c r="A2175"/>
      <c r="B2175" t="s">
        <v>3666</v>
      </c>
      <c r="C2175" s="52"/>
      <c r="D2175" t="s">
        <v>3667</v>
      </c>
      <c r="E2175" s="214">
        <v>160</v>
      </c>
      <c r="F2175" s="216">
        <v>0.2</v>
      </c>
      <c r="G2175" s="214">
        <v>128</v>
      </c>
      <c r="H2175" s="97">
        <v>10</v>
      </c>
      <c r="I2175" s="185">
        <f>C2175*E2175</f>
        <v>0</v>
      </c>
      <c r="J2175" s="185">
        <f>C2175*G2175</f>
        <v>0</v>
      </c>
    </row>
    <row r="2176" spans="1:10" ht="12.75">
      <c r="A2176"/>
      <c r="B2176" t="s">
        <v>3668</v>
      </c>
      <c r="C2176" s="52"/>
      <c r="D2176" t="s">
        <v>3669</v>
      </c>
      <c r="E2176" s="214">
        <v>199</v>
      </c>
      <c r="F2176" s="216">
        <v>0.2</v>
      </c>
      <c r="G2176" s="214">
        <v>159.2</v>
      </c>
      <c r="H2176" s="97">
        <v>10</v>
      </c>
      <c r="I2176" s="185">
        <f>C2176*E2176</f>
        <v>0</v>
      </c>
      <c r="J2176" s="185">
        <f>C2176*G2176</f>
        <v>0</v>
      </c>
    </row>
    <row r="2177" spans="1:10" ht="12.75">
      <c r="A2177" t="s">
        <v>231</v>
      </c>
      <c r="B2177"/>
      <c r="C2177" s="52"/>
      <c r="D2177"/>
      <c r="E2177" s="214"/>
      <c r="F2177" s="207"/>
      <c r="G2177" s="214"/>
      <c r="H2177" s="97"/>
      <c r="I2177" s="185"/>
      <c r="J2177" s="185"/>
    </row>
    <row r="2178" spans="1:10" ht="12.75">
      <c r="A2178"/>
      <c r="B2178" t="s">
        <v>3670</v>
      </c>
      <c r="C2178" s="52"/>
      <c r="D2178" t="s">
        <v>3671</v>
      </c>
      <c r="E2178" s="214">
        <v>127.2</v>
      </c>
      <c r="F2178" s="216">
        <v>0.25</v>
      </c>
      <c r="G2178" s="214">
        <v>95.4</v>
      </c>
      <c r="H2178" s="97">
        <v>10</v>
      </c>
      <c r="I2178" s="185">
        <f>C2178*E2178</f>
        <v>0</v>
      </c>
      <c r="J2178" s="185">
        <f>C2178*G2178</f>
        <v>0</v>
      </c>
    </row>
    <row r="2179" spans="1:10" ht="12.75">
      <c r="A2179"/>
      <c r="B2179" t="s">
        <v>3672</v>
      </c>
      <c r="C2179" s="52"/>
      <c r="D2179" t="s">
        <v>3673</v>
      </c>
      <c r="E2179" s="214">
        <v>166.8</v>
      </c>
      <c r="F2179" s="216">
        <v>0.25</v>
      </c>
      <c r="G2179" s="214">
        <v>125.1</v>
      </c>
      <c r="H2179" s="97">
        <v>10</v>
      </c>
      <c r="I2179" s="185">
        <f>C2179*E2179</f>
        <v>0</v>
      </c>
      <c r="J2179" s="185">
        <f>C2179*G2179</f>
        <v>0</v>
      </c>
    </row>
    <row r="2180" spans="1:10" ht="12.75">
      <c r="A2180"/>
      <c r="B2180" t="s">
        <v>3674</v>
      </c>
      <c r="C2180" s="52"/>
      <c r="D2180" t="s">
        <v>3675</v>
      </c>
      <c r="E2180" s="214">
        <v>168.88</v>
      </c>
      <c r="F2180" s="207" t="s">
        <v>40</v>
      </c>
      <c r="G2180" s="214">
        <v>168.88</v>
      </c>
      <c r="H2180" s="97">
        <v>10</v>
      </c>
      <c r="I2180" s="185">
        <f>C2180*E2180</f>
        <v>0</v>
      </c>
      <c r="J2180" s="185">
        <f>C2180*G2180</f>
        <v>0</v>
      </c>
    </row>
    <row r="2181" spans="1:10" ht="12.75">
      <c r="A2181"/>
      <c r="B2181" t="s">
        <v>3676</v>
      </c>
      <c r="C2181" s="52"/>
      <c r="D2181" t="s">
        <v>3677</v>
      </c>
      <c r="E2181" s="214">
        <v>124.95</v>
      </c>
      <c r="F2181" s="216">
        <v>0.2</v>
      </c>
      <c r="G2181" s="214">
        <v>99.96</v>
      </c>
      <c r="H2181" s="97">
        <v>10</v>
      </c>
      <c r="I2181" s="185">
        <f>C2181*E2181</f>
        <v>0</v>
      </c>
      <c r="J2181" s="185">
        <f>C2181*G2181</f>
        <v>0</v>
      </c>
    </row>
    <row r="2182" spans="1:10" ht="12.75">
      <c r="A2182" t="s">
        <v>448</v>
      </c>
      <c r="B2182"/>
      <c r="C2182" s="52"/>
      <c r="D2182"/>
      <c r="E2182" s="214"/>
      <c r="F2182" s="207"/>
      <c r="G2182" s="214"/>
      <c r="H2182" s="97"/>
      <c r="I2182" s="185"/>
      <c r="J2182" s="185"/>
    </row>
    <row r="2183" spans="1:10" ht="12.75">
      <c r="A2183"/>
      <c r="B2183" t="s">
        <v>3678</v>
      </c>
      <c r="C2183" s="52"/>
      <c r="D2183" t="s">
        <v>3679</v>
      </c>
      <c r="E2183" s="214">
        <v>8.95</v>
      </c>
      <c r="F2183" s="216">
        <v>0.25</v>
      </c>
      <c r="G2183" s="214">
        <v>6.71</v>
      </c>
      <c r="H2183" s="97">
        <v>2</v>
      </c>
      <c r="I2183" s="185">
        <f aca="true" t="shared" si="182" ref="I2183:I2188">C2183*E2183</f>
        <v>0</v>
      </c>
      <c r="J2183" s="185">
        <f aca="true" t="shared" si="183" ref="J2183:J2188">C2183*G2183</f>
        <v>0</v>
      </c>
    </row>
    <row r="2184" spans="1:10" ht="12.75">
      <c r="A2184"/>
      <c r="B2184" t="s">
        <v>3680</v>
      </c>
      <c r="C2184" s="52"/>
      <c r="D2184" t="s">
        <v>3681</v>
      </c>
      <c r="E2184" s="214">
        <v>15.44</v>
      </c>
      <c r="F2184" s="207" t="s">
        <v>40</v>
      </c>
      <c r="G2184" s="214">
        <v>15.44</v>
      </c>
      <c r="H2184" s="97">
        <v>10</v>
      </c>
      <c r="I2184" s="185">
        <f t="shared" si="182"/>
        <v>0</v>
      </c>
      <c r="J2184" s="185">
        <f t="shared" si="183"/>
        <v>0</v>
      </c>
    </row>
    <row r="2185" spans="1:10" ht="12.75">
      <c r="A2185"/>
      <c r="B2185" t="s">
        <v>3682</v>
      </c>
      <c r="C2185" s="52"/>
      <c r="D2185" t="s">
        <v>3683</v>
      </c>
      <c r="E2185" s="214">
        <v>30.88</v>
      </c>
      <c r="F2185" s="207" t="s">
        <v>40</v>
      </c>
      <c r="G2185" s="214">
        <v>30.88</v>
      </c>
      <c r="H2185" s="97">
        <v>10</v>
      </c>
      <c r="I2185" s="185">
        <f t="shared" si="182"/>
        <v>0</v>
      </c>
      <c r="J2185" s="185">
        <f t="shared" si="183"/>
        <v>0</v>
      </c>
    </row>
    <row r="2186" spans="1:10" ht="12.75">
      <c r="A2186"/>
      <c r="B2186" t="s">
        <v>3684</v>
      </c>
      <c r="C2186" s="52"/>
      <c r="D2186" t="s">
        <v>3685</v>
      </c>
      <c r="E2186" s="214">
        <v>30.45</v>
      </c>
      <c r="F2186" s="207" t="s">
        <v>40</v>
      </c>
      <c r="G2186" s="214">
        <v>30.45</v>
      </c>
      <c r="H2186" s="97">
        <v>10</v>
      </c>
      <c r="I2186" s="185">
        <f t="shared" si="182"/>
        <v>0</v>
      </c>
      <c r="J2186" s="185">
        <f t="shared" si="183"/>
        <v>0</v>
      </c>
    </row>
    <row r="2187" spans="1:10" ht="12.75">
      <c r="A2187"/>
      <c r="B2187" t="s">
        <v>3686</v>
      </c>
      <c r="C2187" s="52"/>
      <c r="D2187" t="s">
        <v>3687</v>
      </c>
      <c r="E2187" s="214">
        <v>34.99</v>
      </c>
      <c r="F2187" s="207" t="s">
        <v>40</v>
      </c>
      <c r="G2187" s="214">
        <v>34.99</v>
      </c>
      <c r="H2187" s="97">
        <v>10</v>
      </c>
      <c r="I2187" s="185">
        <f t="shared" si="182"/>
        <v>0</v>
      </c>
      <c r="J2187" s="185">
        <f t="shared" si="183"/>
        <v>0</v>
      </c>
    </row>
    <row r="2188" spans="1:10" ht="12.75">
      <c r="A2188"/>
      <c r="B2188" t="s">
        <v>3688</v>
      </c>
      <c r="C2188" s="52"/>
      <c r="D2188" t="s">
        <v>3689</v>
      </c>
      <c r="E2188" s="214">
        <v>32.8</v>
      </c>
      <c r="F2188" s="207" t="s">
        <v>40</v>
      </c>
      <c r="G2188" s="214">
        <v>32.8</v>
      </c>
      <c r="H2188" s="97">
        <v>10</v>
      </c>
      <c r="I2188" s="185">
        <f t="shared" si="182"/>
        <v>0</v>
      </c>
      <c r="J2188" s="185">
        <f t="shared" si="183"/>
        <v>0</v>
      </c>
    </row>
    <row r="2189" spans="1:10" ht="12.75">
      <c r="A2189" t="s">
        <v>314</v>
      </c>
      <c r="B2189"/>
      <c r="C2189" s="52"/>
      <c r="D2189"/>
      <c r="E2189" s="214"/>
      <c r="F2189" s="207"/>
      <c r="G2189" s="214"/>
      <c r="H2189" s="97"/>
      <c r="I2189" s="185"/>
      <c r="J2189" s="185"/>
    </row>
    <row r="2190" spans="1:10" ht="12.75">
      <c r="A2190"/>
      <c r="B2190" t="s">
        <v>3690</v>
      </c>
      <c r="C2190" s="52"/>
      <c r="D2190" t="s">
        <v>3691</v>
      </c>
      <c r="E2190" s="214">
        <v>21.86</v>
      </c>
      <c r="F2190" s="207" t="s">
        <v>40</v>
      </c>
      <c r="G2190" s="214">
        <v>21.86</v>
      </c>
      <c r="H2190" s="97">
        <v>10</v>
      </c>
      <c r="I2190" s="185">
        <f aca="true" t="shared" si="184" ref="I2190:I2200">C2190*E2190</f>
        <v>0</v>
      </c>
      <c r="J2190" s="185">
        <f aca="true" t="shared" si="185" ref="J2190:J2200">C2190*G2190</f>
        <v>0</v>
      </c>
    </row>
    <row r="2191" spans="1:10" ht="12.75">
      <c r="A2191"/>
      <c r="B2191" t="s">
        <v>3692</v>
      </c>
      <c r="C2191" s="52"/>
      <c r="D2191" t="s">
        <v>3693</v>
      </c>
      <c r="E2191" s="214">
        <v>76.55</v>
      </c>
      <c r="F2191" s="207" t="s">
        <v>40</v>
      </c>
      <c r="G2191" s="214">
        <v>76.55</v>
      </c>
      <c r="H2191" s="97">
        <v>10</v>
      </c>
      <c r="I2191" s="185">
        <f t="shared" si="184"/>
        <v>0</v>
      </c>
      <c r="J2191" s="185">
        <f t="shared" si="185"/>
        <v>0</v>
      </c>
    </row>
    <row r="2192" spans="1:10" ht="12.75">
      <c r="A2192"/>
      <c r="B2192" t="s">
        <v>3694</v>
      </c>
      <c r="C2192" s="52"/>
      <c r="D2192" t="s">
        <v>3695</v>
      </c>
      <c r="E2192" s="214">
        <v>27.33</v>
      </c>
      <c r="F2192" s="207" t="s">
        <v>40</v>
      </c>
      <c r="G2192" s="214">
        <v>27.33</v>
      </c>
      <c r="H2192" s="97">
        <v>10</v>
      </c>
      <c r="I2192" s="185">
        <f t="shared" si="184"/>
        <v>0</v>
      </c>
      <c r="J2192" s="185">
        <f t="shared" si="185"/>
        <v>0</v>
      </c>
    </row>
    <row r="2193" spans="1:10" ht="12.75">
      <c r="A2193"/>
      <c r="B2193" t="s">
        <v>3696</v>
      </c>
      <c r="C2193" s="52"/>
      <c r="D2193" t="s">
        <v>3697</v>
      </c>
      <c r="E2193" s="214">
        <v>96.88</v>
      </c>
      <c r="F2193" s="207" t="s">
        <v>40</v>
      </c>
      <c r="G2193" s="214">
        <v>96.88</v>
      </c>
      <c r="H2193" s="97">
        <v>10</v>
      </c>
      <c r="I2193" s="185">
        <f t="shared" si="184"/>
        <v>0</v>
      </c>
      <c r="J2193" s="185">
        <f t="shared" si="185"/>
        <v>0</v>
      </c>
    </row>
    <row r="2194" spans="1:10" ht="12.75">
      <c r="A2194"/>
      <c r="B2194" t="s">
        <v>3698</v>
      </c>
      <c r="C2194" s="52"/>
      <c r="D2194" t="s">
        <v>3699</v>
      </c>
      <c r="E2194" s="214">
        <v>96.88</v>
      </c>
      <c r="F2194" s="207" t="s">
        <v>40</v>
      </c>
      <c r="G2194" s="214">
        <v>96.88</v>
      </c>
      <c r="H2194" s="97">
        <v>10</v>
      </c>
      <c r="I2194" s="185">
        <f t="shared" si="184"/>
        <v>0</v>
      </c>
      <c r="J2194" s="185">
        <f t="shared" si="185"/>
        <v>0</v>
      </c>
    </row>
    <row r="2195" spans="1:10" ht="12.75">
      <c r="A2195"/>
      <c r="B2195" t="s">
        <v>3700</v>
      </c>
      <c r="C2195" s="52"/>
      <c r="D2195" t="s">
        <v>3701</v>
      </c>
      <c r="E2195" s="214">
        <v>96.88</v>
      </c>
      <c r="F2195" s="207" t="s">
        <v>40</v>
      </c>
      <c r="G2195" s="214">
        <v>96.88</v>
      </c>
      <c r="H2195" s="97">
        <v>10</v>
      </c>
      <c r="I2195" s="185">
        <f t="shared" si="184"/>
        <v>0</v>
      </c>
      <c r="J2195" s="185">
        <f t="shared" si="185"/>
        <v>0</v>
      </c>
    </row>
    <row r="2196" spans="1:10" ht="12.75">
      <c r="A2196"/>
      <c r="B2196" t="s">
        <v>3702</v>
      </c>
      <c r="C2196" s="52"/>
      <c r="D2196" t="s">
        <v>3703</v>
      </c>
      <c r="E2196" s="214">
        <v>96.88</v>
      </c>
      <c r="F2196" s="207" t="s">
        <v>40</v>
      </c>
      <c r="G2196" s="214">
        <v>96.88</v>
      </c>
      <c r="H2196" s="97">
        <v>10</v>
      </c>
      <c r="I2196" s="185">
        <f t="shared" si="184"/>
        <v>0</v>
      </c>
      <c r="J2196" s="185">
        <f t="shared" si="185"/>
        <v>0</v>
      </c>
    </row>
    <row r="2197" spans="1:10" ht="12.75">
      <c r="A2197"/>
      <c r="B2197" t="s">
        <v>3704</v>
      </c>
      <c r="C2197" s="52"/>
      <c r="D2197" t="s">
        <v>3705</v>
      </c>
      <c r="E2197" s="214">
        <v>96.88</v>
      </c>
      <c r="F2197" s="207" t="s">
        <v>40</v>
      </c>
      <c r="G2197" s="214">
        <v>96.88</v>
      </c>
      <c r="H2197" s="97">
        <v>10</v>
      </c>
      <c r="I2197" s="185">
        <f t="shared" si="184"/>
        <v>0</v>
      </c>
      <c r="J2197" s="185">
        <f t="shared" si="185"/>
        <v>0</v>
      </c>
    </row>
    <row r="2198" spans="1:10" ht="12.75">
      <c r="A2198"/>
      <c r="B2198" t="s">
        <v>3706</v>
      </c>
      <c r="C2198" s="52"/>
      <c r="D2198" t="s">
        <v>3707</v>
      </c>
      <c r="E2198" s="214">
        <v>96.88</v>
      </c>
      <c r="F2198" s="207" t="s">
        <v>40</v>
      </c>
      <c r="G2198" s="214">
        <v>96.88</v>
      </c>
      <c r="H2198" s="97">
        <v>10</v>
      </c>
      <c r="I2198" s="185">
        <f t="shared" si="184"/>
        <v>0</v>
      </c>
      <c r="J2198" s="185">
        <f t="shared" si="185"/>
        <v>0</v>
      </c>
    </row>
    <row r="2199" spans="1:10" ht="12.75">
      <c r="A2199"/>
      <c r="B2199" t="s">
        <v>3708</v>
      </c>
      <c r="C2199" s="52"/>
      <c r="D2199" t="s">
        <v>3709</v>
      </c>
      <c r="E2199" s="214">
        <v>96.88</v>
      </c>
      <c r="F2199" s="207" t="s">
        <v>40</v>
      </c>
      <c r="G2199" s="214">
        <v>96.88</v>
      </c>
      <c r="H2199" s="97">
        <v>10</v>
      </c>
      <c r="I2199" s="185">
        <f t="shared" si="184"/>
        <v>0</v>
      </c>
      <c r="J2199" s="185">
        <f t="shared" si="185"/>
        <v>0</v>
      </c>
    </row>
    <row r="2200" spans="1:10" ht="12.75">
      <c r="A2200"/>
      <c r="B2200" t="s">
        <v>3710</v>
      </c>
      <c r="C2200" s="52"/>
      <c r="D2200" t="s">
        <v>3711</v>
      </c>
      <c r="E2200" s="214">
        <v>251.86</v>
      </c>
      <c r="F2200" s="216">
        <v>0.25</v>
      </c>
      <c r="G2200" s="214">
        <v>188.9</v>
      </c>
      <c r="H2200" s="97">
        <v>10</v>
      </c>
      <c r="I2200" s="185">
        <f t="shared" si="184"/>
        <v>0</v>
      </c>
      <c r="J2200" s="185">
        <f t="shared" si="185"/>
        <v>0</v>
      </c>
    </row>
    <row r="2201" spans="1:10" ht="12.75">
      <c r="A2201" t="s">
        <v>315</v>
      </c>
      <c r="B2201"/>
      <c r="C2201" s="52"/>
      <c r="D2201"/>
      <c r="E2201" s="214"/>
      <c r="F2201" s="207"/>
      <c r="G2201" s="214"/>
      <c r="H2201" s="97"/>
      <c r="I2201" s="185"/>
      <c r="J2201" s="185"/>
    </row>
    <row r="2202" spans="1:10" ht="12.75">
      <c r="A2202"/>
      <c r="B2202" t="s">
        <v>3712</v>
      </c>
      <c r="C2202" s="52"/>
      <c r="D2202" t="s">
        <v>3713</v>
      </c>
      <c r="E2202" s="214">
        <v>139.91</v>
      </c>
      <c r="F2202" s="207" t="s">
        <v>40</v>
      </c>
      <c r="G2202" s="214">
        <v>139.91</v>
      </c>
      <c r="H2202" s="97">
        <v>10</v>
      </c>
      <c r="I2202" s="185">
        <f>C2202*E2202</f>
        <v>0</v>
      </c>
      <c r="J2202" s="185">
        <f>C2202*G2202</f>
        <v>0</v>
      </c>
    </row>
    <row r="2203" spans="1:10" ht="12.75">
      <c r="A2203"/>
      <c r="B2203" t="s">
        <v>3714</v>
      </c>
      <c r="C2203" s="52"/>
      <c r="D2203" t="s">
        <v>3715</v>
      </c>
      <c r="E2203" s="214">
        <v>57.2</v>
      </c>
      <c r="F2203" s="207" t="s">
        <v>40</v>
      </c>
      <c r="G2203" s="214">
        <v>57.2</v>
      </c>
      <c r="H2203" s="97">
        <v>10</v>
      </c>
      <c r="I2203" s="185">
        <f>C2203*E2203</f>
        <v>0</v>
      </c>
      <c r="J2203" s="185">
        <f>C2203*G2203</f>
        <v>0</v>
      </c>
    </row>
    <row r="2204" spans="1:10" ht="12.75">
      <c r="A2204"/>
      <c r="B2204" t="s">
        <v>3716</v>
      </c>
      <c r="C2204" s="52"/>
      <c r="D2204" t="s">
        <v>3717</v>
      </c>
      <c r="E2204" s="214">
        <v>99.96</v>
      </c>
      <c r="F2204" s="216">
        <v>0.2</v>
      </c>
      <c r="G2204" s="214">
        <v>79.97</v>
      </c>
      <c r="H2204" s="97">
        <v>10</v>
      </c>
      <c r="I2204" s="185">
        <f>C2204*E2204</f>
        <v>0</v>
      </c>
      <c r="J2204" s="185">
        <f>C2204*G2204</f>
        <v>0</v>
      </c>
    </row>
    <row r="2205" spans="1:10" ht="12.75">
      <c r="A2205"/>
      <c r="B2205" t="s">
        <v>3718</v>
      </c>
      <c r="C2205" s="52"/>
      <c r="D2205" t="s">
        <v>3719</v>
      </c>
      <c r="E2205" s="214">
        <v>159.96</v>
      </c>
      <c r="F2205" s="216">
        <v>0.2</v>
      </c>
      <c r="G2205" s="214">
        <v>127.97</v>
      </c>
      <c r="H2205" s="97">
        <v>10</v>
      </c>
      <c r="I2205" s="185">
        <f>C2205*E2205</f>
        <v>0</v>
      </c>
      <c r="J2205" s="185">
        <f>C2205*G2205</f>
        <v>0</v>
      </c>
    </row>
    <row r="2206" spans="1:10" ht="12.75">
      <c r="A2206"/>
      <c r="B2206" t="s">
        <v>3720</v>
      </c>
      <c r="C2206" s="52"/>
      <c r="D2206" t="s">
        <v>3721</v>
      </c>
      <c r="E2206" s="214">
        <v>149.88</v>
      </c>
      <c r="F2206" s="216">
        <v>0.2</v>
      </c>
      <c r="G2206" s="214">
        <v>119.9</v>
      </c>
      <c r="H2206" s="97">
        <v>10</v>
      </c>
      <c r="I2206" s="185">
        <f>C2206*E2206</f>
        <v>0</v>
      </c>
      <c r="J2206" s="185">
        <f>C2206*G2206</f>
        <v>0</v>
      </c>
    </row>
    <row r="2207" spans="1:10" ht="12.75">
      <c r="A2207" t="s">
        <v>232</v>
      </c>
      <c r="B2207"/>
      <c r="C2207" s="52"/>
      <c r="D2207"/>
      <c r="E2207" s="214"/>
      <c r="F2207" s="207"/>
      <c r="G2207" s="214"/>
      <c r="H2207" s="97"/>
      <c r="I2207" s="185"/>
      <c r="J2207" s="185"/>
    </row>
    <row r="2208" spans="1:10" ht="12.75">
      <c r="A2208"/>
      <c r="B2208" t="s">
        <v>3722</v>
      </c>
      <c r="C2208" s="52"/>
      <c r="D2208" t="s">
        <v>3723</v>
      </c>
      <c r="E2208" s="214">
        <v>149.88</v>
      </c>
      <c r="F2208" s="216">
        <v>0.2</v>
      </c>
      <c r="G2208" s="214">
        <v>119.9</v>
      </c>
      <c r="H2208" s="97">
        <v>10</v>
      </c>
      <c r="I2208" s="185">
        <f>C2208*E2208</f>
        <v>0</v>
      </c>
      <c r="J2208" s="185">
        <f>C2208*G2208</f>
        <v>0</v>
      </c>
    </row>
    <row r="2209" spans="1:10" ht="12.75">
      <c r="A2209"/>
      <c r="B2209" t="s">
        <v>3724</v>
      </c>
      <c r="C2209" s="52"/>
      <c r="D2209" t="s">
        <v>3725</v>
      </c>
      <c r="E2209" s="214">
        <v>179.88</v>
      </c>
      <c r="F2209" s="216">
        <v>0.2</v>
      </c>
      <c r="G2209" s="214">
        <v>143.9</v>
      </c>
      <c r="H2209" s="97">
        <v>10</v>
      </c>
      <c r="I2209" s="185">
        <f>C2209*E2209</f>
        <v>0</v>
      </c>
      <c r="J2209" s="185">
        <f>C2209*G2209</f>
        <v>0</v>
      </c>
    </row>
    <row r="2210" spans="1:10" ht="12.75">
      <c r="A2210"/>
      <c r="B2210" t="s">
        <v>3726</v>
      </c>
      <c r="C2210" s="52"/>
      <c r="D2210" t="s">
        <v>3727</v>
      </c>
      <c r="E2210" s="214">
        <v>151.92</v>
      </c>
      <c r="F2210" s="216">
        <v>0.2</v>
      </c>
      <c r="G2210" s="214">
        <v>121.54</v>
      </c>
      <c r="H2210" s="97">
        <v>10</v>
      </c>
      <c r="I2210" s="185">
        <f>C2210*E2210</f>
        <v>0</v>
      </c>
      <c r="J2210" s="185">
        <f>C2210*G2210</f>
        <v>0</v>
      </c>
    </row>
    <row r="2211" spans="1:10" ht="12.75">
      <c r="A2211"/>
      <c r="B2211" t="s">
        <v>3728</v>
      </c>
      <c r="C2211" s="52"/>
      <c r="D2211" t="s">
        <v>3729</v>
      </c>
      <c r="E2211" s="214">
        <v>131.96</v>
      </c>
      <c r="F2211" s="216">
        <v>0.2</v>
      </c>
      <c r="G2211" s="214">
        <v>105.57</v>
      </c>
      <c r="H2211" s="97">
        <v>10</v>
      </c>
      <c r="I2211" s="185">
        <f>C2211*E2211</f>
        <v>0</v>
      </c>
      <c r="J2211" s="185">
        <f>C2211*G2211</f>
        <v>0</v>
      </c>
    </row>
    <row r="2212" spans="1:10" ht="12.75">
      <c r="A2212" t="s">
        <v>3730</v>
      </c>
      <c r="B2212"/>
      <c r="C2212" s="52"/>
      <c r="D2212"/>
      <c r="E2212" s="214"/>
      <c r="F2212" s="207"/>
      <c r="G2212" s="214"/>
      <c r="H2212" s="97"/>
      <c r="I2212" s="185"/>
      <c r="J2212" s="185"/>
    </row>
    <row r="2213" spans="1:10" ht="12.75">
      <c r="A2213"/>
      <c r="B2213" t="s">
        <v>3731</v>
      </c>
      <c r="C2213" s="52"/>
      <c r="D2213" t="s">
        <v>3732</v>
      </c>
      <c r="E2213" s="214">
        <v>63.92</v>
      </c>
      <c r="F2213" s="216">
        <v>0.2</v>
      </c>
      <c r="G2213" s="214">
        <v>51.14</v>
      </c>
      <c r="H2213" s="97">
        <v>10</v>
      </c>
      <c r="I2213" s="185">
        <f>C2213*E2213</f>
        <v>0</v>
      </c>
      <c r="J2213" s="185">
        <f>C2213*G2213</f>
        <v>0</v>
      </c>
    </row>
    <row r="2214" spans="1:10" ht="12.75">
      <c r="A2214"/>
      <c r="B2214" t="s">
        <v>3733</v>
      </c>
      <c r="C2214" s="52"/>
      <c r="D2214" t="s">
        <v>3734</v>
      </c>
      <c r="E2214" s="214">
        <v>83.94</v>
      </c>
      <c r="F2214" s="216">
        <v>0.2</v>
      </c>
      <c r="G2214" s="214">
        <v>67.15</v>
      </c>
      <c r="H2214" s="97">
        <v>10</v>
      </c>
      <c r="I2214" s="185">
        <f>C2214*E2214</f>
        <v>0</v>
      </c>
      <c r="J2214" s="185">
        <f>C2214*G2214</f>
        <v>0</v>
      </c>
    </row>
    <row r="2215" spans="1:10" ht="12.75">
      <c r="A2215"/>
      <c r="B2215" t="s">
        <v>3735</v>
      </c>
      <c r="C2215" s="52"/>
      <c r="D2215" t="s">
        <v>3736</v>
      </c>
      <c r="E2215" s="214">
        <v>71.88</v>
      </c>
      <c r="F2215" s="216">
        <v>0.2</v>
      </c>
      <c r="G2215" s="214">
        <v>57.5</v>
      </c>
      <c r="H2215" s="97">
        <v>10</v>
      </c>
      <c r="I2215" s="185">
        <f>C2215*E2215</f>
        <v>0</v>
      </c>
      <c r="J2215" s="185">
        <f>C2215*G2215</f>
        <v>0</v>
      </c>
    </row>
    <row r="2216" spans="1:10" ht="12.75">
      <c r="A2216"/>
      <c r="B2216" t="s">
        <v>3737</v>
      </c>
      <c r="C2216" s="52"/>
      <c r="D2216" t="s">
        <v>3738</v>
      </c>
      <c r="E2216" s="214">
        <v>16.99</v>
      </c>
      <c r="F2216" s="216">
        <v>0.2</v>
      </c>
      <c r="G2216" s="214">
        <v>13.59</v>
      </c>
      <c r="H2216" s="97">
        <v>10</v>
      </c>
      <c r="I2216" s="185">
        <f>C2216*E2216</f>
        <v>0</v>
      </c>
      <c r="J2216" s="185">
        <f>C2216*G2216</f>
        <v>0</v>
      </c>
    </row>
    <row r="2217" spans="1:10" ht="12.75">
      <c r="A2217"/>
      <c r="B2217" t="s">
        <v>3739</v>
      </c>
      <c r="C2217" s="52"/>
      <c r="D2217" t="s">
        <v>3740</v>
      </c>
      <c r="E2217" s="214">
        <v>22.99</v>
      </c>
      <c r="F2217" s="216">
        <v>0.2</v>
      </c>
      <c r="G2217" s="214">
        <v>18.39</v>
      </c>
      <c r="H2217" s="97">
        <v>10</v>
      </c>
      <c r="I2217" s="185">
        <f>C2217*E2217</f>
        <v>0</v>
      </c>
      <c r="J2217" s="185">
        <f>C2217*G2217</f>
        <v>0</v>
      </c>
    </row>
    <row r="2218" spans="1:10" ht="12.75">
      <c r="A2218" t="s">
        <v>383</v>
      </c>
      <c r="B2218"/>
      <c r="C2218" s="52"/>
      <c r="D2218"/>
      <c r="E2218" s="214"/>
      <c r="F2218" s="207"/>
      <c r="G2218" s="214"/>
      <c r="H2218" s="97"/>
      <c r="I2218" s="185"/>
      <c r="J2218" s="185"/>
    </row>
    <row r="2219" spans="1:10" ht="12.75">
      <c r="A2219"/>
      <c r="B2219" t="s">
        <v>3741</v>
      </c>
      <c r="C2219" s="52"/>
      <c r="D2219" t="s">
        <v>3742</v>
      </c>
      <c r="E2219" s="214">
        <v>85</v>
      </c>
      <c r="F2219" s="216">
        <v>0.2</v>
      </c>
      <c r="G2219" s="214">
        <v>68</v>
      </c>
      <c r="H2219" s="97">
        <v>10</v>
      </c>
      <c r="I2219" s="185">
        <f>C2219*E2219</f>
        <v>0</v>
      </c>
      <c r="J2219" s="185">
        <f>C2219*G2219</f>
        <v>0</v>
      </c>
    </row>
    <row r="2220" spans="1:10" ht="12.75">
      <c r="A2220"/>
      <c r="B2220" t="s">
        <v>3743</v>
      </c>
      <c r="C2220" s="52"/>
      <c r="D2220" t="s">
        <v>3744</v>
      </c>
      <c r="E2220" s="214">
        <v>199.99</v>
      </c>
      <c r="F2220" s="216">
        <v>0.2</v>
      </c>
      <c r="G2220" s="214">
        <v>159.99</v>
      </c>
      <c r="H2220" s="97">
        <v>10</v>
      </c>
      <c r="I2220" s="185">
        <f>C2220*E2220</f>
        <v>0</v>
      </c>
      <c r="J2220" s="185">
        <f>C2220*G2220</f>
        <v>0</v>
      </c>
    </row>
    <row r="2221" spans="1:10" ht="12.75">
      <c r="A2221"/>
      <c r="B2221" t="s">
        <v>3745</v>
      </c>
      <c r="C2221" s="52"/>
      <c r="D2221" t="s">
        <v>3746</v>
      </c>
      <c r="E2221" s="214">
        <v>225</v>
      </c>
      <c r="F2221" s="216">
        <v>0.2</v>
      </c>
      <c r="G2221" s="214">
        <v>180</v>
      </c>
      <c r="H2221" s="97">
        <v>10</v>
      </c>
      <c r="I2221" s="185">
        <f>C2221*E2221</f>
        <v>0</v>
      </c>
      <c r="J2221" s="185">
        <f>C2221*G2221</f>
        <v>0</v>
      </c>
    </row>
    <row r="2222" spans="1:11" ht="12.75">
      <c r="A2222"/>
      <c r="B2222" t="s">
        <v>3747</v>
      </c>
      <c r="C2222" s="52"/>
      <c r="D2222" t="s">
        <v>3748</v>
      </c>
      <c r="E2222" s="214">
        <v>260</v>
      </c>
      <c r="F2222" s="216">
        <v>0.25</v>
      </c>
      <c r="G2222" s="214">
        <v>195</v>
      </c>
      <c r="H2222" s="97">
        <v>10</v>
      </c>
      <c r="I2222" s="185">
        <f>C2222*E2222</f>
        <v>0</v>
      </c>
      <c r="J2222" s="185">
        <f>C2222*G2222</f>
        <v>0</v>
      </c>
      <c r="K2222" s="129"/>
    </row>
    <row r="2223" spans="1:10" ht="12.75">
      <c r="A2223" t="s">
        <v>233</v>
      </c>
      <c r="B2223"/>
      <c r="C2223" s="52"/>
      <c r="D2223"/>
      <c r="E2223" s="214"/>
      <c r="F2223" s="207"/>
      <c r="G2223" s="214"/>
      <c r="H2223" s="97"/>
      <c r="I2223" s="185"/>
      <c r="J2223" s="185"/>
    </row>
    <row r="2224" spans="1:11" ht="12.75">
      <c r="A2224"/>
      <c r="B2224" t="s">
        <v>3749</v>
      </c>
      <c r="C2224" s="52"/>
      <c r="D2224" t="s">
        <v>3750</v>
      </c>
      <c r="E2224" s="214">
        <v>225</v>
      </c>
      <c r="F2224" s="216">
        <v>0.25</v>
      </c>
      <c r="G2224" s="214">
        <v>168.75</v>
      </c>
      <c r="H2224" s="97">
        <v>10</v>
      </c>
      <c r="I2224" s="185">
        <f>C2224*E2224</f>
        <v>0</v>
      </c>
      <c r="J2224" s="185">
        <f>C2224*G2224</f>
        <v>0</v>
      </c>
      <c r="K2224" s="129"/>
    </row>
    <row r="2225" spans="1:11" ht="12.75">
      <c r="A2225"/>
      <c r="B2225" t="s">
        <v>3751</v>
      </c>
      <c r="C2225" s="52"/>
      <c r="D2225" t="s">
        <v>3752</v>
      </c>
      <c r="E2225" s="214">
        <v>225</v>
      </c>
      <c r="F2225" s="216">
        <v>0.25</v>
      </c>
      <c r="G2225" s="214">
        <v>168.75</v>
      </c>
      <c r="H2225" s="97">
        <v>10</v>
      </c>
      <c r="I2225" s="185">
        <f>C2225*E2225</f>
        <v>0</v>
      </c>
      <c r="J2225" s="185">
        <f>C2225*G2225</f>
        <v>0</v>
      </c>
      <c r="K2225" s="129"/>
    </row>
    <row r="2226" spans="1:11" ht="12.75">
      <c r="A2226"/>
      <c r="B2226" t="s">
        <v>3753</v>
      </c>
      <c r="C2226" s="52"/>
      <c r="D2226" t="s">
        <v>3754</v>
      </c>
      <c r="E2226" s="214">
        <v>89</v>
      </c>
      <c r="F2226" s="216">
        <v>0.25</v>
      </c>
      <c r="G2226" s="214">
        <v>66.75</v>
      </c>
      <c r="H2226" s="97">
        <v>10</v>
      </c>
      <c r="I2226" s="185">
        <f>C2226*E2226</f>
        <v>0</v>
      </c>
      <c r="J2226" s="185">
        <f>C2226*G2226</f>
        <v>0</v>
      </c>
      <c r="K2226" s="129"/>
    </row>
    <row r="2227" spans="1:10" ht="12.75">
      <c r="A2227"/>
      <c r="B2227" t="s">
        <v>3755</v>
      </c>
      <c r="C2227" s="52"/>
      <c r="D2227" t="s">
        <v>3756</v>
      </c>
      <c r="E2227" s="214">
        <v>29.99</v>
      </c>
      <c r="F2227" s="216">
        <v>0.25</v>
      </c>
      <c r="G2227" s="214">
        <v>22.49</v>
      </c>
      <c r="H2227" s="97">
        <v>10</v>
      </c>
      <c r="I2227" s="185">
        <f>C2227*E2227</f>
        <v>0</v>
      </c>
      <c r="J2227" s="185">
        <f>C2227*G2227</f>
        <v>0</v>
      </c>
    </row>
    <row r="2228" spans="1:10" ht="12.75">
      <c r="A2228" t="s">
        <v>234</v>
      </c>
      <c r="B2228"/>
      <c r="C2228" s="52"/>
      <c r="D2228"/>
      <c r="E2228" s="214"/>
      <c r="F2228" s="207"/>
      <c r="G2228" s="214"/>
      <c r="H2228" s="97"/>
      <c r="I2228" s="185"/>
      <c r="J2228" s="185"/>
    </row>
    <row r="2229" spans="1:10" ht="12.75">
      <c r="A2229"/>
      <c r="B2229" t="s">
        <v>3757</v>
      </c>
      <c r="C2229" s="52"/>
      <c r="D2229" t="s">
        <v>3758</v>
      </c>
      <c r="E2229" s="214">
        <v>37.99</v>
      </c>
      <c r="F2229" s="216">
        <v>0.2</v>
      </c>
      <c r="G2229" s="214">
        <v>30.39</v>
      </c>
      <c r="H2229" s="97">
        <v>10</v>
      </c>
      <c r="I2229" s="185">
        <f>C2229*E2229</f>
        <v>0</v>
      </c>
      <c r="J2229" s="185">
        <f>C2229*G2229</f>
        <v>0</v>
      </c>
    </row>
    <row r="2230" spans="1:10" ht="12.75">
      <c r="A2230"/>
      <c r="B2230" t="s">
        <v>3759</v>
      </c>
      <c r="C2230" s="52"/>
      <c r="D2230" t="s">
        <v>3760</v>
      </c>
      <c r="E2230" s="214">
        <v>65.99</v>
      </c>
      <c r="F2230" s="216">
        <v>0.25</v>
      </c>
      <c r="G2230" s="214">
        <v>49.49</v>
      </c>
      <c r="H2230" s="97">
        <v>10</v>
      </c>
      <c r="I2230" s="185">
        <f>C2230*E2230</f>
        <v>0</v>
      </c>
      <c r="J2230" s="185">
        <f>C2230*G2230</f>
        <v>0</v>
      </c>
    </row>
    <row r="2231" spans="1:10" ht="12.75">
      <c r="A2231"/>
      <c r="B2231" t="s">
        <v>3761</v>
      </c>
      <c r="C2231" s="52"/>
      <c r="D2231" t="s">
        <v>3762</v>
      </c>
      <c r="E2231" s="214">
        <v>39.99</v>
      </c>
      <c r="F2231" s="216">
        <v>0.2</v>
      </c>
      <c r="G2231" s="214">
        <v>31.99</v>
      </c>
      <c r="H2231" s="97">
        <v>10</v>
      </c>
      <c r="I2231" s="185">
        <f>C2231*E2231</f>
        <v>0</v>
      </c>
      <c r="J2231" s="185">
        <f>C2231*G2231</f>
        <v>0</v>
      </c>
    </row>
    <row r="2232" spans="1:10" ht="12.75">
      <c r="A2232"/>
      <c r="B2232" t="s">
        <v>3763</v>
      </c>
      <c r="C2232" s="52"/>
      <c r="D2232" t="s">
        <v>3764</v>
      </c>
      <c r="E2232" s="214">
        <v>250</v>
      </c>
      <c r="F2232" s="216">
        <v>0.2</v>
      </c>
      <c r="G2232" s="214">
        <v>200</v>
      </c>
      <c r="H2232" s="97">
        <v>10</v>
      </c>
      <c r="I2232" s="185">
        <f>C2232*E2232</f>
        <v>0</v>
      </c>
      <c r="J2232" s="185">
        <f>C2232*G2232</f>
        <v>0</v>
      </c>
    </row>
    <row r="2233" spans="1:10" ht="12.75">
      <c r="A2233" t="s">
        <v>3765</v>
      </c>
      <c r="B2233"/>
      <c r="C2233" s="52"/>
      <c r="D2233"/>
      <c r="E2233" s="214"/>
      <c r="F2233" s="207"/>
      <c r="G2233" s="214"/>
      <c r="H2233" s="97"/>
      <c r="I2233" s="185"/>
      <c r="J2233" s="185"/>
    </row>
    <row r="2234" spans="1:10" ht="12.75">
      <c r="A2234"/>
      <c r="B2234" t="s">
        <v>3766</v>
      </c>
      <c r="C2234" s="52"/>
      <c r="D2234" t="s">
        <v>3767</v>
      </c>
      <c r="E2234" s="214">
        <v>179.95</v>
      </c>
      <c r="F2234" s="216">
        <v>0.2</v>
      </c>
      <c r="G2234" s="214">
        <v>143.96</v>
      </c>
      <c r="H2234" s="97">
        <v>10</v>
      </c>
      <c r="I2234" s="185">
        <f>C2234*E2234</f>
        <v>0</v>
      </c>
      <c r="J2234" s="185">
        <f>C2234*G2234</f>
        <v>0</v>
      </c>
    </row>
    <row r="2235" spans="1:10" ht="12.75">
      <c r="A2235"/>
      <c r="B2235" t="s">
        <v>3768</v>
      </c>
      <c r="C2235" s="52"/>
      <c r="D2235" t="s">
        <v>3769</v>
      </c>
      <c r="E2235" s="214">
        <v>199.95</v>
      </c>
      <c r="F2235" s="216">
        <v>0.2</v>
      </c>
      <c r="G2235" s="214">
        <v>159.96</v>
      </c>
      <c r="H2235" s="97">
        <v>10</v>
      </c>
      <c r="I2235" s="185">
        <f>C2235*E2235</f>
        <v>0</v>
      </c>
      <c r="J2235" s="185">
        <f>C2235*G2235</f>
        <v>0</v>
      </c>
    </row>
    <row r="2236" spans="1:10" ht="12.75">
      <c r="A2236"/>
      <c r="B2236" t="s">
        <v>3770</v>
      </c>
      <c r="C2236" s="52"/>
      <c r="D2236" t="s">
        <v>3771</v>
      </c>
      <c r="E2236" s="214">
        <v>39.99</v>
      </c>
      <c r="F2236" s="216">
        <v>0.25</v>
      </c>
      <c r="G2236" s="214">
        <v>29.99</v>
      </c>
      <c r="H2236" s="97">
        <v>10</v>
      </c>
      <c r="I2236" s="185">
        <f>C2236*E2236</f>
        <v>0</v>
      </c>
      <c r="J2236" s="185">
        <f>C2236*G2236</f>
        <v>0</v>
      </c>
    </row>
    <row r="2237" spans="1:10" ht="12.75">
      <c r="A2237"/>
      <c r="B2237" t="s">
        <v>3772</v>
      </c>
      <c r="C2237" s="52"/>
      <c r="D2237" t="s">
        <v>3773</v>
      </c>
      <c r="E2237" s="214">
        <v>39.99</v>
      </c>
      <c r="F2237" s="216">
        <v>0.25</v>
      </c>
      <c r="G2237" s="214">
        <v>29.99</v>
      </c>
      <c r="H2237" s="97">
        <v>10</v>
      </c>
      <c r="I2237" s="185">
        <f>C2237*E2237</f>
        <v>0</v>
      </c>
      <c r="J2237" s="185">
        <f>C2237*G2237</f>
        <v>0</v>
      </c>
    </row>
    <row r="2238" spans="1:10" ht="12.75">
      <c r="A2238" t="s">
        <v>247</v>
      </c>
      <c r="B2238"/>
      <c r="C2238" s="52"/>
      <c r="D2238"/>
      <c r="E2238" s="214"/>
      <c r="F2238" s="207"/>
      <c r="G2238" s="214"/>
      <c r="H2238" s="97"/>
      <c r="I2238" s="185"/>
      <c r="J2238" s="185"/>
    </row>
    <row r="2239" spans="1:10" ht="12.75">
      <c r="A2239"/>
      <c r="B2239" t="s">
        <v>3774</v>
      </c>
      <c r="C2239" s="52"/>
      <c r="D2239" t="s">
        <v>3775</v>
      </c>
      <c r="E2239" s="214">
        <v>49.99</v>
      </c>
      <c r="F2239" s="216">
        <v>0.25</v>
      </c>
      <c r="G2239" s="214">
        <v>37.49</v>
      </c>
      <c r="H2239" s="97">
        <v>10</v>
      </c>
      <c r="I2239" s="185">
        <f>C2239*E2239</f>
        <v>0</v>
      </c>
      <c r="J2239" s="185">
        <f>C2239*G2239</f>
        <v>0</v>
      </c>
    </row>
    <row r="2240" spans="1:10" ht="12.75">
      <c r="A2240"/>
      <c r="B2240" t="s">
        <v>3776</v>
      </c>
      <c r="C2240" s="52"/>
      <c r="D2240" t="s">
        <v>3777</v>
      </c>
      <c r="E2240" s="214">
        <v>17.99</v>
      </c>
      <c r="F2240" s="216">
        <v>0.25</v>
      </c>
      <c r="G2240" s="214">
        <v>13.49</v>
      </c>
      <c r="H2240" s="97">
        <v>10</v>
      </c>
      <c r="I2240" s="185">
        <f>C2240*E2240</f>
        <v>0</v>
      </c>
      <c r="J2240" s="185">
        <f>C2240*G2240</f>
        <v>0</v>
      </c>
    </row>
    <row r="2241" spans="1:10" ht="12.75">
      <c r="A2241"/>
      <c r="B2241" t="s">
        <v>3778</v>
      </c>
      <c r="C2241" s="52"/>
      <c r="D2241" t="s">
        <v>3779</v>
      </c>
      <c r="E2241" s="214">
        <v>27.99</v>
      </c>
      <c r="F2241" s="216">
        <v>0.25</v>
      </c>
      <c r="G2241" s="214">
        <v>20.99</v>
      </c>
      <c r="H2241" s="97">
        <v>10</v>
      </c>
      <c r="I2241" s="185">
        <f>C2241*E2241</f>
        <v>0</v>
      </c>
      <c r="J2241" s="185">
        <f>C2241*G2241</f>
        <v>0</v>
      </c>
    </row>
    <row r="2242" spans="1:10" ht="12.75">
      <c r="A2242"/>
      <c r="B2242" t="s">
        <v>3780</v>
      </c>
      <c r="C2242" s="52"/>
      <c r="D2242" t="s">
        <v>3781</v>
      </c>
      <c r="E2242" s="214">
        <v>41.99</v>
      </c>
      <c r="F2242" s="216">
        <v>0.25</v>
      </c>
      <c r="G2242" s="214">
        <v>31.49</v>
      </c>
      <c r="H2242" s="97">
        <v>10</v>
      </c>
      <c r="I2242" s="185">
        <f>C2242*E2242</f>
        <v>0</v>
      </c>
      <c r="J2242" s="185">
        <f>C2242*G2242</f>
        <v>0</v>
      </c>
    </row>
    <row r="2243" spans="1:10" ht="12.75">
      <c r="A2243"/>
      <c r="B2243" t="s">
        <v>3782</v>
      </c>
      <c r="C2243" s="52"/>
      <c r="D2243" t="s">
        <v>3783</v>
      </c>
      <c r="E2243" s="214">
        <v>199.99</v>
      </c>
      <c r="F2243" s="216">
        <v>0.25</v>
      </c>
      <c r="G2243" s="214">
        <v>149.99</v>
      </c>
      <c r="H2243" s="97">
        <v>10</v>
      </c>
      <c r="I2243" s="185">
        <f>C2243*E2243</f>
        <v>0</v>
      </c>
      <c r="J2243" s="185">
        <f>C2243*G2243</f>
        <v>0</v>
      </c>
    </row>
    <row r="2244" spans="1:10" ht="12.75">
      <c r="A2244" t="s">
        <v>235</v>
      </c>
      <c r="B2244"/>
      <c r="C2244" s="52"/>
      <c r="D2244"/>
      <c r="E2244" s="214"/>
      <c r="F2244" s="207"/>
      <c r="G2244" s="214"/>
      <c r="H2244" s="97"/>
      <c r="I2244" s="185"/>
      <c r="J2244" s="185"/>
    </row>
    <row r="2245" spans="1:10" ht="12.75">
      <c r="A2245"/>
      <c r="B2245" t="s">
        <v>3784</v>
      </c>
      <c r="C2245" s="52"/>
      <c r="D2245" t="s">
        <v>3785</v>
      </c>
      <c r="E2245" s="214">
        <v>129.99</v>
      </c>
      <c r="F2245" s="216">
        <v>0.2</v>
      </c>
      <c r="G2245" s="214">
        <v>103.99</v>
      </c>
      <c r="H2245" s="97">
        <v>10</v>
      </c>
      <c r="I2245" s="185">
        <f>C2245*E2245</f>
        <v>0</v>
      </c>
      <c r="J2245" s="185">
        <f>C2245*G2245</f>
        <v>0</v>
      </c>
    </row>
    <row r="2246" spans="1:10" ht="12.75">
      <c r="A2246" t="s">
        <v>449</v>
      </c>
      <c r="B2246"/>
      <c r="C2246" s="52"/>
      <c r="D2246"/>
      <c r="E2246" s="214"/>
      <c r="F2246" s="207"/>
      <c r="G2246" s="214"/>
      <c r="H2246" s="97"/>
      <c r="I2246" s="185"/>
      <c r="J2246" s="185"/>
    </row>
    <row r="2247" spans="1:10" ht="12.75">
      <c r="A2247"/>
      <c r="B2247" t="s">
        <v>3786</v>
      </c>
      <c r="C2247" s="52"/>
      <c r="D2247" t="s">
        <v>3787</v>
      </c>
      <c r="E2247" s="214">
        <v>84.99</v>
      </c>
      <c r="F2247" s="216">
        <v>0.2</v>
      </c>
      <c r="G2247" s="214">
        <v>67.99</v>
      </c>
      <c r="H2247" s="97">
        <v>10</v>
      </c>
      <c r="I2247" s="185">
        <f>C2247*E2247</f>
        <v>0</v>
      </c>
      <c r="J2247" s="185">
        <f>C2247*G2247</f>
        <v>0</v>
      </c>
    </row>
    <row r="2248" spans="1:10" ht="12.75">
      <c r="A2248"/>
      <c r="B2248" t="s">
        <v>3788</v>
      </c>
      <c r="C2248" s="52"/>
      <c r="D2248" t="s">
        <v>3789</v>
      </c>
      <c r="E2248" s="214">
        <v>29.99</v>
      </c>
      <c r="F2248" s="216">
        <v>0.2</v>
      </c>
      <c r="G2248" s="214">
        <v>23.99</v>
      </c>
      <c r="H2248" s="97">
        <v>10</v>
      </c>
      <c r="I2248" s="185">
        <f>C2248*E2248</f>
        <v>0</v>
      </c>
      <c r="J2248" s="185">
        <f>C2248*G2248</f>
        <v>0</v>
      </c>
    </row>
    <row r="2249" spans="1:10" ht="12.75">
      <c r="A2249"/>
      <c r="B2249" t="s">
        <v>3790</v>
      </c>
      <c r="C2249" s="52"/>
      <c r="D2249" t="s">
        <v>3791</v>
      </c>
      <c r="E2249" s="214">
        <v>69.99</v>
      </c>
      <c r="F2249" s="216">
        <v>0.2</v>
      </c>
      <c r="G2249" s="214">
        <v>55.99</v>
      </c>
      <c r="H2249" s="97">
        <v>10</v>
      </c>
      <c r="I2249" s="185">
        <f>C2249*E2249</f>
        <v>0</v>
      </c>
      <c r="J2249" s="185">
        <f>C2249*G2249</f>
        <v>0</v>
      </c>
    </row>
    <row r="2250" spans="1:10" ht="12.75">
      <c r="A2250"/>
      <c r="B2250" t="s">
        <v>3792</v>
      </c>
      <c r="C2250" s="52"/>
      <c r="D2250" t="s">
        <v>3793</v>
      </c>
      <c r="E2250" s="214">
        <v>59.99</v>
      </c>
      <c r="F2250" s="216">
        <v>0.2</v>
      </c>
      <c r="G2250" s="214">
        <v>47.99</v>
      </c>
      <c r="H2250" s="97">
        <v>10</v>
      </c>
      <c r="I2250" s="185">
        <f>C2250*E2250</f>
        <v>0</v>
      </c>
      <c r="J2250" s="185">
        <f>C2250*G2250</f>
        <v>0</v>
      </c>
    </row>
    <row r="2251" spans="1:10" ht="12.75">
      <c r="A2251" t="s">
        <v>316</v>
      </c>
      <c r="B2251"/>
      <c r="C2251" s="52"/>
      <c r="D2251"/>
      <c r="E2251" s="214"/>
      <c r="F2251" s="207"/>
      <c r="G2251" s="214"/>
      <c r="H2251" s="97"/>
      <c r="I2251" s="185"/>
      <c r="J2251" s="185"/>
    </row>
    <row r="2252" spans="1:10" ht="12.75">
      <c r="A2252"/>
      <c r="B2252" t="s">
        <v>3794</v>
      </c>
      <c r="C2252" s="52"/>
      <c r="D2252" t="s">
        <v>3795</v>
      </c>
      <c r="E2252" s="214">
        <v>39.99</v>
      </c>
      <c r="F2252" s="216">
        <v>0.2</v>
      </c>
      <c r="G2252" s="214">
        <v>31.99</v>
      </c>
      <c r="H2252" s="97">
        <v>10</v>
      </c>
      <c r="I2252" s="185">
        <f aca="true" t="shared" si="186" ref="I2252:I2257">C2252*E2252</f>
        <v>0</v>
      </c>
      <c r="J2252" s="185">
        <f aca="true" t="shared" si="187" ref="J2252:J2257">C2252*G2252</f>
        <v>0</v>
      </c>
    </row>
    <row r="2253" spans="1:10" ht="12.75">
      <c r="A2253"/>
      <c r="B2253" t="s">
        <v>3796</v>
      </c>
      <c r="C2253" s="52"/>
      <c r="D2253" t="s">
        <v>3797</v>
      </c>
      <c r="E2253" s="214">
        <v>14.99</v>
      </c>
      <c r="F2253" s="216">
        <v>0.2</v>
      </c>
      <c r="G2253" s="214">
        <v>11.99</v>
      </c>
      <c r="H2253" s="97">
        <v>10</v>
      </c>
      <c r="I2253" s="185">
        <f t="shared" si="186"/>
        <v>0</v>
      </c>
      <c r="J2253" s="185">
        <f t="shared" si="187"/>
        <v>0</v>
      </c>
    </row>
    <row r="2254" spans="1:10" ht="12.75">
      <c r="A2254"/>
      <c r="B2254" t="s">
        <v>3798</v>
      </c>
      <c r="C2254" s="52"/>
      <c r="D2254" t="s">
        <v>3799</v>
      </c>
      <c r="E2254" s="214">
        <v>54.99</v>
      </c>
      <c r="F2254" s="216">
        <v>0.2</v>
      </c>
      <c r="G2254" s="214">
        <v>43.99</v>
      </c>
      <c r="H2254" s="97">
        <v>10</v>
      </c>
      <c r="I2254" s="185">
        <f t="shared" si="186"/>
        <v>0</v>
      </c>
      <c r="J2254" s="185">
        <f t="shared" si="187"/>
        <v>0</v>
      </c>
    </row>
    <row r="2255" spans="1:10" ht="12.75">
      <c r="A2255"/>
      <c r="B2255" t="s">
        <v>3800</v>
      </c>
      <c r="C2255" s="52"/>
      <c r="D2255" t="s">
        <v>3801</v>
      </c>
      <c r="E2255" s="214">
        <v>29.99</v>
      </c>
      <c r="F2255" s="216">
        <v>0.2</v>
      </c>
      <c r="G2255" s="214">
        <v>23.99</v>
      </c>
      <c r="H2255" s="97">
        <v>10</v>
      </c>
      <c r="I2255" s="185">
        <f t="shared" si="186"/>
        <v>0</v>
      </c>
      <c r="J2255" s="185">
        <f t="shared" si="187"/>
        <v>0</v>
      </c>
    </row>
    <row r="2256" spans="1:10" ht="12.75">
      <c r="A2256"/>
      <c r="B2256" t="s">
        <v>3802</v>
      </c>
      <c r="C2256" s="52"/>
      <c r="D2256" t="s">
        <v>3803</v>
      </c>
      <c r="E2256" s="214">
        <v>39.99</v>
      </c>
      <c r="F2256" s="216">
        <v>0.2</v>
      </c>
      <c r="G2256" s="214">
        <v>31.99</v>
      </c>
      <c r="H2256" s="97">
        <v>10</v>
      </c>
      <c r="I2256" s="185">
        <f t="shared" si="186"/>
        <v>0</v>
      </c>
      <c r="J2256" s="185">
        <f t="shared" si="187"/>
        <v>0</v>
      </c>
    </row>
    <row r="2257" spans="1:10" ht="12.75">
      <c r="A2257"/>
      <c r="B2257" t="s">
        <v>3804</v>
      </c>
      <c r="C2257" s="52"/>
      <c r="D2257" t="s">
        <v>3805</v>
      </c>
      <c r="E2257" s="214">
        <v>54.99</v>
      </c>
      <c r="F2257" s="216">
        <v>0.2</v>
      </c>
      <c r="G2257" s="214">
        <v>43.99</v>
      </c>
      <c r="H2257" s="97">
        <v>10</v>
      </c>
      <c r="I2257" s="185">
        <f t="shared" si="186"/>
        <v>0</v>
      </c>
      <c r="J2257" s="185">
        <f t="shared" si="187"/>
        <v>0</v>
      </c>
    </row>
    <row r="2258" spans="1:10" ht="12.75">
      <c r="A2258" t="s">
        <v>450</v>
      </c>
      <c r="B2258"/>
      <c r="C2258" s="52"/>
      <c r="D2258"/>
      <c r="E2258" s="214"/>
      <c r="F2258" s="207"/>
      <c r="G2258" s="214"/>
      <c r="H2258" s="97"/>
      <c r="I2258" s="185"/>
      <c r="J2258" s="185"/>
    </row>
    <row r="2259" spans="1:10" ht="12.75">
      <c r="A2259"/>
      <c r="B2259" t="s">
        <v>3806</v>
      </c>
      <c r="C2259" s="52"/>
      <c r="D2259" t="s">
        <v>3807</v>
      </c>
      <c r="E2259" s="214">
        <v>104.99</v>
      </c>
      <c r="F2259" s="216">
        <v>0.25</v>
      </c>
      <c r="G2259" s="214">
        <v>78.74</v>
      </c>
      <c r="H2259" s="97">
        <v>10</v>
      </c>
      <c r="I2259" s="185">
        <f aca="true" t="shared" si="188" ref="I2259:I2264">C2259*E2259</f>
        <v>0</v>
      </c>
      <c r="J2259" s="185">
        <f aca="true" t="shared" si="189" ref="J2259:J2264">C2259*G2259</f>
        <v>0</v>
      </c>
    </row>
    <row r="2260" spans="1:10" ht="12.75">
      <c r="A2260"/>
      <c r="B2260" t="s">
        <v>3808</v>
      </c>
      <c r="C2260" s="52"/>
      <c r="D2260" t="s">
        <v>3809</v>
      </c>
      <c r="E2260" s="214">
        <v>114.99</v>
      </c>
      <c r="F2260" s="216">
        <v>0.25</v>
      </c>
      <c r="G2260" s="214">
        <v>86.24</v>
      </c>
      <c r="H2260" s="97">
        <v>10</v>
      </c>
      <c r="I2260" s="185">
        <f t="shared" si="188"/>
        <v>0</v>
      </c>
      <c r="J2260" s="185">
        <f t="shared" si="189"/>
        <v>0</v>
      </c>
    </row>
    <row r="2261" spans="1:10" ht="12.75">
      <c r="A2261"/>
      <c r="B2261" t="s">
        <v>3810</v>
      </c>
      <c r="C2261" s="52"/>
      <c r="D2261" t="s">
        <v>3811</v>
      </c>
      <c r="E2261" s="214">
        <v>199.99</v>
      </c>
      <c r="F2261" s="216">
        <v>0.2</v>
      </c>
      <c r="G2261" s="214">
        <v>159.99</v>
      </c>
      <c r="H2261" s="97">
        <v>10</v>
      </c>
      <c r="I2261" s="185">
        <f t="shared" si="188"/>
        <v>0</v>
      </c>
      <c r="J2261" s="185">
        <f t="shared" si="189"/>
        <v>0</v>
      </c>
    </row>
    <row r="2262" spans="1:10" ht="12.75">
      <c r="A2262"/>
      <c r="B2262" t="s">
        <v>3812</v>
      </c>
      <c r="C2262" s="52"/>
      <c r="D2262" t="s">
        <v>3813</v>
      </c>
      <c r="E2262" s="214">
        <v>129.99</v>
      </c>
      <c r="F2262" s="216">
        <v>0.25</v>
      </c>
      <c r="G2262" s="214">
        <v>97.49</v>
      </c>
      <c r="H2262" s="97">
        <v>10</v>
      </c>
      <c r="I2262" s="185">
        <f t="shared" si="188"/>
        <v>0</v>
      </c>
      <c r="J2262" s="185">
        <f t="shared" si="189"/>
        <v>0</v>
      </c>
    </row>
    <row r="2263" spans="1:10" ht="12.75">
      <c r="A2263"/>
      <c r="B2263" t="s">
        <v>3814</v>
      </c>
      <c r="C2263" s="52"/>
      <c r="D2263" t="s">
        <v>3815</v>
      </c>
      <c r="E2263" s="214">
        <v>47.5</v>
      </c>
      <c r="F2263" s="207" t="s">
        <v>40</v>
      </c>
      <c r="G2263" s="214">
        <v>47.5</v>
      </c>
      <c r="H2263" s="97">
        <v>10</v>
      </c>
      <c r="I2263" s="185">
        <f t="shared" si="188"/>
        <v>0</v>
      </c>
      <c r="J2263" s="185">
        <f t="shared" si="189"/>
        <v>0</v>
      </c>
    </row>
    <row r="2264" spans="1:10" ht="12.75">
      <c r="A2264"/>
      <c r="B2264" t="s">
        <v>3816</v>
      </c>
      <c r="C2264" s="52"/>
      <c r="D2264" t="s">
        <v>3817</v>
      </c>
      <c r="E2264" s="214">
        <v>129.99</v>
      </c>
      <c r="F2264" s="216">
        <v>0.25</v>
      </c>
      <c r="G2264" s="214">
        <v>97.49</v>
      </c>
      <c r="H2264" s="97">
        <v>10</v>
      </c>
      <c r="I2264" s="185">
        <f t="shared" si="188"/>
        <v>0</v>
      </c>
      <c r="J2264" s="185">
        <f t="shared" si="189"/>
        <v>0</v>
      </c>
    </row>
    <row r="2265" spans="1:10" ht="12.75">
      <c r="A2265" t="s">
        <v>259</v>
      </c>
      <c r="B2265"/>
      <c r="C2265" s="52"/>
      <c r="D2265"/>
      <c r="E2265" s="214"/>
      <c r="F2265" s="207"/>
      <c r="G2265" s="214"/>
      <c r="H2265" s="97"/>
      <c r="I2265" s="185"/>
      <c r="J2265" s="185"/>
    </row>
    <row r="2266" spans="1:10" ht="12.75">
      <c r="A2266"/>
      <c r="B2266" t="s">
        <v>3818</v>
      </c>
      <c r="C2266" s="52"/>
      <c r="D2266" t="s">
        <v>3819</v>
      </c>
      <c r="E2266" s="214">
        <v>107.82</v>
      </c>
      <c r="F2266" s="216">
        <v>0.25</v>
      </c>
      <c r="G2266" s="214">
        <v>80.87</v>
      </c>
      <c r="H2266" s="97">
        <v>10</v>
      </c>
      <c r="I2266" s="185">
        <f aca="true" t="shared" si="190" ref="I2266:I2271">C2266*E2266</f>
        <v>0</v>
      </c>
      <c r="J2266" s="185">
        <f aca="true" t="shared" si="191" ref="J2266:J2271">C2266*G2266</f>
        <v>0</v>
      </c>
    </row>
    <row r="2267" spans="1:10" ht="12.75">
      <c r="A2267"/>
      <c r="B2267" t="s">
        <v>3820</v>
      </c>
      <c r="C2267" s="52"/>
      <c r="D2267" t="s">
        <v>3821</v>
      </c>
      <c r="E2267" s="214">
        <v>51.88</v>
      </c>
      <c r="F2267" s="207" t="s">
        <v>40</v>
      </c>
      <c r="G2267" s="214">
        <v>51.88</v>
      </c>
      <c r="H2267" s="97">
        <v>10</v>
      </c>
      <c r="I2267" s="185">
        <f t="shared" si="190"/>
        <v>0</v>
      </c>
      <c r="J2267" s="185">
        <f t="shared" si="191"/>
        <v>0</v>
      </c>
    </row>
    <row r="2268" spans="1:10" ht="12.75">
      <c r="A2268"/>
      <c r="B2268" t="s">
        <v>3822</v>
      </c>
      <c r="C2268" s="52"/>
      <c r="D2268" t="s">
        <v>3823</v>
      </c>
      <c r="E2268" s="214">
        <v>51.88</v>
      </c>
      <c r="F2268" s="207" t="s">
        <v>40</v>
      </c>
      <c r="G2268" s="214">
        <v>51.88</v>
      </c>
      <c r="H2268" s="97">
        <v>10</v>
      </c>
      <c r="I2268" s="185">
        <f t="shared" si="190"/>
        <v>0</v>
      </c>
      <c r="J2268" s="185">
        <f t="shared" si="191"/>
        <v>0</v>
      </c>
    </row>
    <row r="2269" spans="1:10" ht="12.75">
      <c r="A2269"/>
      <c r="B2269" t="s">
        <v>3824</v>
      </c>
      <c r="C2269" s="52"/>
      <c r="D2269" t="s">
        <v>3825</v>
      </c>
      <c r="E2269" s="214">
        <v>62.5</v>
      </c>
      <c r="F2269" s="207" t="s">
        <v>40</v>
      </c>
      <c r="G2269" s="214">
        <v>62.5</v>
      </c>
      <c r="H2269" s="97">
        <v>10</v>
      </c>
      <c r="I2269" s="185">
        <f t="shared" si="190"/>
        <v>0</v>
      </c>
      <c r="J2269" s="185">
        <f t="shared" si="191"/>
        <v>0</v>
      </c>
    </row>
    <row r="2270" spans="1:10" ht="12.75">
      <c r="A2270"/>
      <c r="B2270" t="s">
        <v>3826</v>
      </c>
      <c r="C2270" s="52"/>
      <c r="D2270" t="s">
        <v>3827</v>
      </c>
      <c r="E2270" s="214">
        <v>79.99</v>
      </c>
      <c r="F2270" s="216">
        <v>0.25</v>
      </c>
      <c r="G2270" s="214">
        <v>59.99</v>
      </c>
      <c r="H2270" s="97">
        <v>10</v>
      </c>
      <c r="I2270" s="185">
        <f t="shared" si="190"/>
        <v>0</v>
      </c>
      <c r="J2270" s="185">
        <f t="shared" si="191"/>
        <v>0</v>
      </c>
    </row>
    <row r="2271" spans="1:10" ht="12.75">
      <c r="A2271"/>
      <c r="B2271" t="s">
        <v>3828</v>
      </c>
      <c r="C2271" s="52"/>
      <c r="D2271" t="s">
        <v>3829</v>
      </c>
      <c r="E2271" s="214">
        <v>109.99</v>
      </c>
      <c r="F2271" s="216">
        <v>0.25</v>
      </c>
      <c r="G2271" s="214">
        <v>82.49</v>
      </c>
      <c r="H2271" s="97">
        <v>10</v>
      </c>
      <c r="I2271" s="185">
        <f t="shared" si="190"/>
        <v>0</v>
      </c>
      <c r="J2271" s="185">
        <f t="shared" si="191"/>
        <v>0</v>
      </c>
    </row>
    <row r="2272" spans="1:10" ht="12.75">
      <c r="A2272" t="s">
        <v>3830</v>
      </c>
      <c r="B2272"/>
      <c r="C2272" s="52"/>
      <c r="D2272"/>
      <c r="E2272" s="214"/>
      <c r="F2272" s="207"/>
      <c r="G2272" s="214"/>
      <c r="H2272" s="97"/>
      <c r="I2272" s="185"/>
      <c r="J2272" s="185"/>
    </row>
    <row r="2273" spans="1:10" ht="12.75">
      <c r="A2273"/>
      <c r="B2273" t="s">
        <v>3831</v>
      </c>
      <c r="C2273" s="52"/>
      <c r="D2273" t="s">
        <v>3832</v>
      </c>
      <c r="E2273" s="214">
        <v>64.99</v>
      </c>
      <c r="F2273" s="216">
        <v>0.25</v>
      </c>
      <c r="G2273" s="214">
        <v>48.74</v>
      </c>
      <c r="H2273" s="97">
        <v>10</v>
      </c>
      <c r="I2273" s="185">
        <f aca="true" t="shared" si="192" ref="I2273:I2278">C2273*E2273</f>
        <v>0</v>
      </c>
      <c r="J2273" s="185">
        <f aca="true" t="shared" si="193" ref="J2273:J2278">C2273*G2273</f>
        <v>0</v>
      </c>
    </row>
    <row r="2274" spans="1:10" ht="12.75">
      <c r="A2274"/>
      <c r="B2274" t="s">
        <v>3833</v>
      </c>
      <c r="C2274" s="52"/>
      <c r="D2274" t="s">
        <v>3834</v>
      </c>
      <c r="E2274" s="214">
        <v>59.99</v>
      </c>
      <c r="F2274" s="216">
        <v>0.25</v>
      </c>
      <c r="G2274" s="214">
        <v>44.99</v>
      </c>
      <c r="H2274" s="97">
        <v>10</v>
      </c>
      <c r="I2274" s="185">
        <f t="shared" si="192"/>
        <v>0</v>
      </c>
      <c r="J2274" s="185">
        <f t="shared" si="193"/>
        <v>0</v>
      </c>
    </row>
    <row r="2275" spans="1:10" ht="12.75">
      <c r="A2275"/>
      <c r="B2275" t="s">
        <v>3835</v>
      </c>
      <c r="C2275" s="52"/>
      <c r="D2275" t="s">
        <v>3836</v>
      </c>
      <c r="E2275" s="214">
        <v>49.99</v>
      </c>
      <c r="F2275" s="216">
        <v>0.25</v>
      </c>
      <c r="G2275" s="214">
        <v>37.49</v>
      </c>
      <c r="H2275" s="97">
        <v>10</v>
      </c>
      <c r="I2275" s="185">
        <f t="shared" si="192"/>
        <v>0</v>
      </c>
      <c r="J2275" s="185">
        <f t="shared" si="193"/>
        <v>0</v>
      </c>
    </row>
    <row r="2276" spans="1:10" ht="12.75">
      <c r="A2276"/>
      <c r="B2276" t="s">
        <v>3837</v>
      </c>
      <c r="C2276" s="52"/>
      <c r="D2276" t="s">
        <v>3838</v>
      </c>
      <c r="E2276" s="214">
        <v>64.99</v>
      </c>
      <c r="F2276" s="216">
        <v>0.25</v>
      </c>
      <c r="G2276" s="214">
        <v>48.74</v>
      </c>
      <c r="H2276" s="97">
        <v>10</v>
      </c>
      <c r="I2276" s="185">
        <f t="shared" si="192"/>
        <v>0</v>
      </c>
      <c r="J2276" s="185">
        <f t="shared" si="193"/>
        <v>0</v>
      </c>
    </row>
    <row r="2277" spans="1:10" ht="12.75">
      <c r="A2277"/>
      <c r="B2277" t="s">
        <v>3839</v>
      </c>
      <c r="C2277" s="52"/>
      <c r="D2277" t="s">
        <v>3840</v>
      </c>
      <c r="E2277" s="214">
        <v>12.99</v>
      </c>
      <c r="F2277" s="216">
        <v>0.25</v>
      </c>
      <c r="G2277" s="214">
        <v>9.74</v>
      </c>
      <c r="H2277" s="97">
        <v>8</v>
      </c>
      <c r="I2277" s="185">
        <f t="shared" si="192"/>
        <v>0</v>
      </c>
      <c r="J2277" s="185">
        <f t="shared" si="193"/>
        <v>0</v>
      </c>
    </row>
    <row r="2278" spans="1:10" ht="12.75">
      <c r="A2278"/>
      <c r="B2278" t="s">
        <v>3841</v>
      </c>
      <c r="C2278" s="52"/>
      <c r="D2278" t="s">
        <v>3842</v>
      </c>
      <c r="E2278" s="214">
        <v>39.99</v>
      </c>
      <c r="F2278" s="216">
        <v>0.25</v>
      </c>
      <c r="G2278" s="214">
        <v>29.99</v>
      </c>
      <c r="H2278" s="97">
        <v>10</v>
      </c>
      <c r="I2278" s="185">
        <f t="shared" si="192"/>
        <v>0</v>
      </c>
      <c r="J2278" s="185">
        <f t="shared" si="193"/>
        <v>0</v>
      </c>
    </row>
    <row r="2279" spans="1:10" ht="12.75">
      <c r="A2279" t="s">
        <v>236</v>
      </c>
      <c r="B2279"/>
      <c r="C2279" s="52"/>
      <c r="D2279"/>
      <c r="E2279" s="214"/>
      <c r="F2279" s="207"/>
      <c r="G2279" s="214"/>
      <c r="H2279" s="97"/>
      <c r="I2279" s="185"/>
      <c r="J2279" s="185"/>
    </row>
    <row r="2280" spans="1:10" ht="12.75">
      <c r="A2280"/>
      <c r="B2280" t="s">
        <v>3843</v>
      </c>
      <c r="C2280" s="52"/>
      <c r="D2280" t="s">
        <v>3844</v>
      </c>
      <c r="E2280" s="214">
        <v>191.84</v>
      </c>
      <c r="F2280" s="216">
        <v>0.25</v>
      </c>
      <c r="G2280" s="214">
        <v>143.88</v>
      </c>
      <c r="H2280" s="97">
        <v>10</v>
      </c>
      <c r="I2280" s="185">
        <f aca="true" t="shared" si="194" ref="I2280:I2288">C2280*E2280</f>
        <v>0</v>
      </c>
      <c r="J2280" s="185">
        <f aca="true" t="shared" si="195" ref="J2280:J2288">C2280*G2280</f>
        <v>0</v>
      </c>
    </row>
    <row r="2281" spans="1:10" ht="12.75">
      <c r="A2281"/>
      <c r="B2281" t="s">
        <v>3845</v>
      </c>
      <c r="C2281" s="52"/>
      <c r="D2281" t="s">
        <v>3846</v>
      </c>
      <c r="E2281" s="214">
        <v>12.99</v>
      </c>
      <c r="F2281" s="216">
        <v>0.25</v>
      </c>
      <c r="G2281" s="214">
        <v>9.74</v>
      </c>
      <c r="H2281" s="97">
        <v>8</v>
      </c>
      <c r="I2281" s="185">
        <f t="shared" si="194"/>
        <v>0</v>
      </c>
      <c r="J2281" s="185">
        <f t="shared" si="195"/>
        <v>0</v>
      </c>
    </row>
    <row r="2282" spans="1:10" ht="12.75">
      <c r="A2282"/>
      <c r="B2282" t="s">
        <v>3847</v>
      </c>
      <c r="C2282" s="52"/>
      <c r="D2282" t="s">
        <v>3848</v>
      </c>
      <c r="E2282" s="214">
        <v>13.99</v>
      </c>
      <c r="F2282" s="216">
        <v>0.25</v>
      </c>
      <c r="G2282" s="214">
        <v>10.49</v>
      </c>
      <c r="H2282" s="97">
        <v>8</v>
      </c>
      <c r="I2282" s="185">
        <f t="shared" si="194"/>
        <v>0</v>
      </c>
      <c r="J2282" s="185">
        <f t="shared" si="195"/>
        <v>0</v>
      </c>
    </row>
    <row r="2283" spans="1:10" ht="12.75">
      <c r="A2283"/>
      <c r="B2283" t="s">
        <v>3849</v>
      </c>
      <c r="C2283" s="52"/>
      <c r="D2283" t="s">
        <v>3850</v>
      </c>
      <c r="E2283" s="214">
        <v>34.99</v>
      </c>
      <c r="F2283" s="216">
        <v>0.25</v>
      </c>
      <c r="G2283" s="214">
        <v>26.24</v>
      </c>
      <c r="H2283" s="97">
        <v>10</v>
      </c>
      <c r="I2283" s="185">
        <f t="shared" si="194"/>
        <v>0</v>
      </c>
      <c r="J2283" s="185">
        <f t="shared" si="195"/>
        <v>0</v>
      </c>
    </row>
    <row r="2284" spans="1:10" ht="12.75">
      <c r="A2284"/>
      <c r="B2284" t="s">
        <v>3851</v>
      </c>
      <c r="C2284" s="52"/>
      <c r="D2284" t="s">
        <v>3852</v>
      </c>
      <c r="E2284" s="214">
        <v>24.99</v>
      </c>
      <c r="F2284" s="216">
        <v>0.25</v>
      </c>
      <c r="G2284" s="214">
        <v>18.74</v>
      </c>
      <c r="H2284" s="97">
        <v>10</v>
      </c>
      <c r="I2284" s="185">
        <f t="shared" si="194"/>
        <v>0</v>
      </c>
      <c r="J2284" s="185">
        <f t="shared" si="195"/>
        <v>0</v>
      </c>
    </row>
    <row r="2285" spans="1:10" ht="12.75">
      <c r="A2285"/>
      <c r="B2285" t="s">
        <v>3853</v>
      </c>
      <c r="C2285" s="52"/>
      <c r="D2285" t="s">
        <v>3854</v>
      </c>
      <c r="E2285" s="214">
        <v>39.99</v>
      </c>
      <c r="F2285" s="216">
        <v>0.25</v>
      </c>
      <c r="G2285" s="214">
        <v>29.99</v>
      </c>
      <c r="H2285" s="97">
        <v>8</v>
      </c>
      <c r="I2285" s="185">
        <f t="shared" si="194"/>
        <v>0</v>
      </c>
      <c r="J2285" s="185">
        <f t="shared" si="195"/>
        <v>0</v>
      </c>
    </row>
    <row r="2286" spans="1:10" ht="12.75">
      <c r="A2286"/>
      <c r="B2286" t="s">
        <v>3855</v>
      </c>
      <c r="C2286" s="52"/>
      <c r="D2286" t="s">
        <v>3856</v>
      </c>
      <c r="E2286" s="214">
        <v>222</v>
      </c>
      <c r="F2286" s="216">
        <v>0.25</v>
      </c>
      <c r="G2286" s="214">
        <v>166.5</v>
      </c>
      <c r="H2286" s="97">
        <v>10</v>
      </c>
      <c r="I2286" s="185">
        <f t="shared" si="194"/>
        <v>0</v>
      </c>
      <c r="J2286" s="185">
        <f t="shared" si="195"/>
        <v>0</v>
      </c>
    </row>
    <row r="2287" spans="1:10" ht="12.75">
      <c r="A2287"/>
      <c r="B2287" t="s">
        <v>3857</v>
      </c>
      <c r="C2287" s="52"/>
      <c r="D2287" t="s">
        <v>3858</v>
      </c>
      <c r="E2287" s="214">
        <v>222</v>
      </c>
      <c r="F2287" s="216">
        <v>0.25</v>
      </c>
      <c r="G2287" s="214">
        <v>166.5</v>
      </c>
      <c r="H2287" s="97">
        <v>10</v>
      </c>
      <c r="I2287" s="185">
        <f t="shared" si="194"/>
        <v>0</v>
      </c>
      <c r="J2287" s="185">
        <f t="shared" si="195"/>
        <v>0</v>
      </c>
    </row>
    <row r="2288" spans="1:10" ht="12.75">
      <c r="A2288"/>
      <c r="B2288" t="s">
        <v>3859</v>
      </c>
      <c r="C2288" s="52"/>
      <c r="D2288" t="s">
        <v>3860</v>
      </c>
      <c r="E2288" s="214">
        <v>199</v>
      </c>
      <c r="F2288" s="216">
        <v>0.25</v>
      </c>
      <c r="G2288" s="214">
        <v>149.25</v>
      </c>
      <c r="H2288" s="97">
        <v>10</v>
      </c>
      <c r="I2288" s="185">
        <f t="shared" si="194"/>
        <v>0</v>
      </c>
      <c r="J2288" s="185">
        <f t="shared" si="195"/>
        <v>0</v>
      </c>
    </row>
    <row r="2289" spans="1:10" ht="12.75">
      <c r="A2289" t="s">
        <v>384</v>
      </c>
      <c r="B2289"/>
      <c r="C2289" s="52"/>
      <c r="D2289"/>
      <c r="E2289" s="214"/>
      <c r="F2289" s="207"/>
      <c r="G2289" s="214"/>
      <c r="H2289" s="97"/>
      <c r="I2289" s="185"/>
      <c r="J2289" s="185"/>
    </row>
    <row r="2290" spans="1:10" ht="12.75">
      <c r="A2290"/>
      <c r="B2290" t="s">
        <v>3861</v>
      </c>
      <c r="C2290" s="52"/>
      <c r="D2290" t="s">
        <v>3862</v>
      </c>
      <c r="E2290" s="214">
        <v>19.99</v>
      </c>
      <c r="F2290" s="216">
        <v>0.2</v>
      </c>
      <c r="G2290" s="214">
        <v>15.99</v>
      </c>
      <c r="H2290" s="97">
        <v>10</v>
      </c>
      <c r="I2290" s="185">
        <f aca="true" t="shared" si="196" ref="I2290:I2297">C2290*E2290</f>
        <v>0</v>
      </c>
      <c r="J2290" s="185">
        <f aca="true" t="shared" si="197" ref="J2290:J2297">C2290*G2290</f>
        <v>0</v>
      </c>
    </row>
    <row r="2291" spans="1:10" ht="12.75">
      <c r="A2291"/>
      <c r="B2291" t="s">
        <v>3863</v>
      </c>
      <c r="C2291" s="52"/>
      <c r="D2291" t="s">
        <v>3864</v>
      </c>
      <c r="E2291" s="214">
        <v>19.99</v>
      </c>
      <c r="F2291" s="216">
        <v>0.2</v>
      </c>
      <c r="G2291" s="214">
        <v>15.99</v>
      </c>
      <c r="H2291" s="97">
        <v>10</v>
      </c>
      <c r="I2291" s="185">
        <f t="shared" si="196"/>
        <v>0</v>
      </c>
      <c r="J2291" s="185">
        <f t="shared" si="197"/>
        <v>0</v>
      </c>
    </row>
    <row r="2292" spans="1:10" ht="12.75">
      <c r="A2292"/>
      <c r="B2292" t="s">
        <v>3865</v>
      </c>
      <c r="C2292" s="52"/>
      <c r="D2292" t="s">
        <v>3866</v>
      </c>
      <c r="E2292" s="214">
        <v>19.99</v>
      </c>
      <c r="F2292" s="216">
        <v>0.2</v>
      </c>
      <c r="G2292" s="214">
        <v>15.99</v>
      </c>
      <c r="H2292" s="97">
        <v>10</v>
      </c>
      <c r="I2292" s="185">
        <f t="shared" si="196"/>
        <v>0</v>
      </c>
      <c r="J2292" s="185">
        <f t="shared" si="197"/>
        <v>0</v>
      </c>
    </row>
    <row r="2293" spans="1:10" ht="12.75">
      <c r="A2293"/>
      <c r="B2293" t="s">
        <v>3867</v>
      </c>
      <c r="C2293" s="52"/>
      <c r="D2293" t="s">
        <v>3868</v>
      </c>
      <c r="E2293" s="214">
        <v>21.99</v>
      </c>
      <c r="F2293" s="216">
        <v>0.2</v>
      </c>
      <c r="G2293" s="214">
        <v>17.59</v>
      </c>
      <c r="H2293" s="97">
        <v>8</v>
      </c>
      <c r="I2293" s="185">
        <f t="shared" si="196"/>
        <v>0</v>
      </c>
      <c r="J2293" s="185">
        <f t="shared" si="197"/>
        <v>0</v>
      </c>
    </row>
    <row r="2294" spans="1:10" ht="12.75">
      <c r="A2294"/>
      <c r="B2294" t="s">
        <v>3869</v>
      </c>
      <c r="C2294" s="52"/>
      <c r="D2294" t="s">
        <v>3870</v>
      </c>
      <c r="E2294" s="214">
        <v>21.99</v>
      </c>
      <c r="F2294" s="216">
        <v>0.2</v>
      </c>
      <c r="G2294" s="214">
        <v>17.59</v>
      </c>
      <c r="H2294" s="97">
        <v>8</v>
      </c>
      <c r="I2294" s="185">
        <f t="shared" si="196"/>
        <v>0</v>
      </c>
      <c r="J2294" s="185">
        <f t="shared" si="197"/>
        <v>0</v>
      </c>
    </row>
    <row r="2295" spans="1:10" ht="12.75">
      <c r="A2295"/>
      <c r="B2295" t="s">
        <v>3871</v>
      </c>
      <c r="C2295" s="52"/>
      <c r="D2295" t="s">
        <v>3872</v>
      </c>
      <c r="E2295" s="214">
        <v>21.99</v>
      </c>
      <c r="F2295" s="216">
        <v>0.2</v>
      </c>
      <c r="G2295" s="214">
        <v>17.59</v>
      </c>
      <c r="H2295" s="97">
        <v>8</v>
      </c>
      <c r="I2295" s="185">
        <f t="shared" si="196"/>
        <v>0</v>
      </c>
      <c r="J2295" s="185">
        <f t="shared" si="197"/>
        <v>0</v>
      </c>
    </row>
    <row r="2296" spans="1:10" ht="12.75">
      <c r="A2296"/>
      <c r="B2296" t="s">
        <v>3873</v>
      </c>
      <c r="C2296" s="52"/>
      <c r="D2296" t="s">
        <v>3874</v>
      </c>
      <c r="E2296" s="214">
        <v>21.99</v>
      </c>
      <c r="F2296" s="216">
        <v>0.2</v>
      </c>
      <c r="G2296" s="214">
        <v>17.59</v>
      </c>
      <c r="H2296" s="97">
        <v>8</v>
      </c>
      <c r="I2296" s="185">
        <f t="shared" si="196"/>
        <v>0</v>
      </c>
      <c r="J2296" s="185">
        <f t="shared" si="197"/>
        <v>0</v>
      </c>
    </row>
    <row r="2297" spans="1:10" ht="12.75">
      <c r="A2297"/>
      <c r="B2297" t="s">
        <v>3875</v>
      </c>
      <c r="C2297" s="52"/>
      <c r="D2297" t="s">
        <v>3876</v>
      </c>
      <c r="E2297" s="214">
        <v>21.99</v>
      </c>
      <c r="F2297" s="216">
        <v>0.2</v>
      </c>
      <c r="G2297" s="214">
        <v>17.59</v>
      </c>
      <c r="H2297" s="97">
        <v>8</v>
      </c>
      <c r="I2297" s="185">
        <f t="shared" si="196"/>
        <v>0</v>
      </c>
      <c r="J2297" s="185">
        <f t="shared" si="197"/>
        <v>0</v>
      </c>
    </row>
    <row r="2298" spans="1:10" ht="12.75">
      <c r="A2298" t="s">
        <v>278</v>
      </c>
      <c r="B2298"/>
      <c r="C2298" s="52"/>
      <c r="D2298"/>
      <c r="E2298" s="214"/>
      <c r="F2298" s="207"/>
      <c r="G2298" s="214"/>
      <c r="H2298" s="97"/>
      <c r="I2298" s="185"/>
      <c r="J2298" s="185"/>
    </row>
    <row r="2299" spans="1:10" ht="12.75">
      <c r="A2299"/>
      <c r="B2299" t="s">
        <v>3877</v>
      </c>
      <c r="C2299" s="52"/>
      <c r="D2299" t="s">
        <v>3878</v>
      </c>
      <c r="E2299" s="214">
        <v>60.63</v>
      </c>
      <c r="F2299" s="207" t="s">
        <v>40</v>
      </c>
      <c r="G2299" s="214">
        <v>60.63</v>
      </c>
      <c r="H2299" s="97">
        <v>10</v>
      </c>
      <c r="I2299" s="185">
        <f aca="true" t="shared" si="198" ref="I2299:I2305">C2299*E2299</f>
        <v>0</v>
      </c>
      <c r="J2299" s="185">
        <f aca="true" t="shared" si="199" ref="J2299:J2305">C2299*G2299</f>
        <v>0</v>
      </c>
    </row>
    <row r="2300" spans="1:10" ht="12.75">
      <c r="A2300"/>
      <c r="B2300" t="s">
        <v>3879</v>
      </c>
      <c r="C2300" s="52"/>
      <c r="D2300" t="s">
        <v>3880</v>
      </c>
      <c r="E2300" s="214">
        <v>57.19</v>
      </c>
      <c r="F2300" s="207" t="s">
        <v>40</v>
      </c>
      <c r="G2300" s="214">
        <v>57.19</v>
      </c>
      <c r="H2300" s="97">
        <v>10</v>
      </c>
      <c r="I2300" s="185">
        <f t="shared" si="198"/>
        <v>0</v>
      </c>
      <c r="J2300" s="185">
        <f t="shared" si="199"/>
        <v>0</v>
      </c>
    </row>
    <row r="2301" spans="1:10" ht="12.75">
      <c r="A2301"/>
      <c r="B2301" t="s">
        <v>3881</v>
      </c>
      <c r="C2301" s="52"/>
      <c r="D2301" t="s">
        <v>3882</v>
      </c>
      <c r="E2301" s="214">
        <v>179.99</v>
      </c>
      <c r="F2301" s="216">
        <v>0.2</v>
      </c>
      <c r="G2301" s="214">
        <v>143.99</v>
      </c>
      <c r="H2301" s="97">
        <v>10</v>
      </c>
      <c r="I2301" s="185">
        <f t="shared" si="198"/>
        <v>0</v>
      </c>
      <c r="J2301" s="185">
        <f t="shared" si="199"/>
        <v>0</v>
      </c>
    </row>
    <row r="2302" spans="1:10" ht="12.75">
      <c r="A2302"/>
      <c r="B2302" t="s">
        <v>3883</v>
      </c>
      <c r="C2302" s="52"/>
      <c r="D2302" t="s">
        <v>3884</v>
      </c>
      <c r="E2302" s="214">
        <v>179.99</v>
      </c>
      <c r="F2302" s="216">
        <v>0.2</v>
      </c>
      <c r="G2302" s="214">
        <v>143.99</v>
      </c>
      <c r="H2302" s="97">
        <v>10</v>
      </c>
      <c r="I2302" s="185">
        <f t="shared" si="198"/>
        <v>0</v>
      </c>
      <c r="J2302" s="185">
        <f t="shared" si="199"/>
        <v>0</v>
      </c>
    </row>
    <row r="2303" spans="1:10" ht="12.75">
      <c r="A2303"/>
      <c r="B2303" t="s">
        <v>3885</v>
      </c>
      <c r="C2303" s="52"/>
      <c r="D2303" t="s">
        <v>3886</v>
      </c>
      <c r="E2303" s="214">
        <v>69.99</v>
      </c>
      <c r="F2303" s="216">
        <v>0.25</v>
      </c>
      <c r="G2303" s="214">
        <v>52.49</v>
      </c>
      <c r="H2303" s="97">
        <v>10</v>
      </c>
      <c r="I2303" s="185">
        <f t="shared" si="198"/>
        <v>0</v>
      </c>
      <c r="J2303" s="185">
        <f t="shared" si="199"/>
        <v>0</v>
      </c>
    </row>
    <row r="2304" spans="1:10" ht="12.75">
      <c r="A2304"/>
      <c r="B2304" t="s">
        <v>3887</v>
      </c>
      <c r="C2304" s="52"/>
      <c r="D2304" t="s">
        <v>3888</v>
      </c>
      <c r="E2304" s="214">
        <v>114.99</v>
      </c>
      <c r="F2304" s="216">
        <v>0.25</v>
      </c>
      <c r="G2304" s="214">
        <v>86.24</v>
      </c>
      <c r="H2304" s="97">
        <v>10</v>
      </c>
      <c r="I2304" s="185">
        <f t="shared" si="198"/>
        <v>0</v>
      </c>
      <c r="J2304" s="185">
        <f t="shared" si="199"/>
        <v>0</v>
      </c>
    </row>
    <row r="2305" spans="1:10" ht="12.75">
      <c r="A2305"/>
      <c r="B2305" t="s">
        <v>3889</v>
      </c>
      <c r="C2305" s="52"/>
      <c r="D2305" t="s">
        <v>3890</v>
      </c>
      <c r="E2305" s="214">
        <v>159.99</v>
      </c>
      <c r="F2305" s="216">
        <v>0.25</v>
      </c>
      <c r="G2305" s="214">
        <v>119.99</v>
      </c>
      <c r="H2305" s="97">
        <v>10</v>
      </c>
      <c r="I2305" s="185">
        <f t="shared" si="198"/>
        <v>0</v>
      </c>
      <c r="J2305" s="185">
        <f t="shared" si="199"/>
        <v>0</v>
      </c>
    </row>
    <row r="2306" spans="1:10" ht="12.75">
      <c r="A2306" t="s">
        <v>279</v>
      </c>
      <c r="B2306"/>
      <c r="C2306" s="52"/>
      <c r="D2306"/>
      <c r="E2306" s="214"/>
      <c r="F2306" s="207"/>
      <c r="G2306" s="214"/>
      <c r="H2306" s="97"/>
      <c r="I2306" s="185"/>
      <c r="J2306" s="185"/>
    </row>
    <row r="2307" spans="1:10" ht="12.75">
      <c r="A2307"/>
      <c r="B2307" t="s">
        <v>3891</v>
      </c>
      <c r="C2307" s="52"/>
      <c r="D2307" t="s">
        <v>3892</v>
      </c>
      <c r="E2307" s="214">
        <v>38.44</v>
      </c>
      <c r="F2307" s="207" t="s">
        <v>40</v>
      </c>
      <c r="G2307" s="214">
        <v>38.44</v>
      </c>
      <c r="H2307" s="97">
        <v>10</v>
      </c>
      <c r="I2307" s="185">
        <f aca="true" t="shared" si="200" ref="I2307:I2313">C2307*E2307</f>
        <v>0</v>
      </c>
      <c r="J2307" s="185">
        <f aca="true" t="shared" si="201" ref="J2307:J2313">C2307*G2307</f>
        <v>0</v>
      </c>
    </row>
    <row r="2308" spans="1:10" ht="12.75">
      <c r="A2308"/>
      <c r="B2308" t="s">
        <v>3893</v>
      </c>
      <c r="C2308" s="52"/>
      <c r="D2308" t="s">
        <v>3894</v>
      </c>
      <c r="E2308" s="214">
        <v>55.63</v>
      </c>
      <c r="F2308" s="207" t="s">
        <v>40</v>
      </c>
      <c r="G2308" s="214">
        <v>55.63</v>
      </c>
      <c r="H2308" s="97">
        <v>10</v>
      </c>
      <c r="I2308" s="185">
        <f t="shared" si="200"/>
        <v>0</v>
      </c>
      <c r="J2308" s="185">
        <f t="shared" si="201"/>
        <v>0</v>
      </c>
    </row>
    <row r="2309" spans="1:10" ht="12.75">
      <c r="A2309"/>
      <c r="B2309" t="s">
        <v>3895</v>
      </c>
      <c r="C2309" s="52"/>
      <c r="D2309" t="s">
        <v>3896</v>
      </c>
      <c r="E2309" s="214">
        <v>57.19</v>
      </c>
      <c r="F2309" s="207" t="s">
        <v>40</v>
      </c>
      <c r="G2309" s="214">
        <v>57.19</v>
      </c>
      <c r="H2309" s="97">
        <v>10</v>
      </c>
      <c r="I2309" s="185">
        <f t="shared" si="200"/>
        <v>0</v>
      </c>
      <c r="J2309" s="185">
        <f t="shared" si="201"/>
        <v>0</v>
      </c>
    </row>
    <row r="2310" spans="1:10" ht="12.75">
      <c r="A2310"/>
      <c r="B2310" t="s">
        <v>3897</v>
      </c>
      <c r="C2310" s="52"/>
      <c r="D2310" t="s">
        <v>3898</v>
      </c>
      <c r="E2310" s="214">
        <v>79.99</v>
      </c>
      <c r="F2310" s="216">
        <v>0.25</v>
      </c>
      <c r="G2310" s="214">
        <v>59.99</v>
      </c>
      <c r="H2310" s="97">
        <v>10</v>
      </c>
      <c r="I2310" s="185">
        <f t="shared" si="200"/>
        <v>0</v>
      </c>
      <c r="J2310" s="185">
        <f t="shared" si="201"/>
        <v>0</v>
      </c>
    </row>
    <row r="2311" spans="1:10" ht="12.75">
      <c r="A2311"/>
      <c r="B2311" t="s">
        <v>3899</v>
      </c>
      <c r="C2311" s="52"/>
      <c r="D2311" t="s">
        <v>3900</v>
      </c>
      <c r="E2311" s="214">
        <v>49.99</v>
      </c>
      <c r="F2311" s="216">
        <v>0.2</v>
      </c>
      <c r="G2311" s="214">
        <v>39.99</v>
      </c>
      <c r="H2311" s="97">
        <v>10</v>
      </c>
      <c r="I2311" s="185">
        <f t="shared" si="200"/>
        <v>0</v>
      </c>
      <c r="J2311" s="185">
        <f t="shared" si="201"/>
        <v>0</v>
      </c>
    </row>
    <row r="2312" spans="1:10" ht="12.75">
      <c r="A2312"/>
      <c r="B2312" t="s">
        <v>3901</v>
      </c>
      <c r="C2312" s="52"/>
      <c r="D2312" t="s">
        <v>3902</v>
      </c>
      <c r="E2312" s="214">
        <v>49.99</v>
      </c>
      <c r="F2312" s="216">
        <v>0.2</v>
      </c>
      <c r="G2312" s="214">
        <v>39.99</v>
      </c>
      <c r="H2312" s="97">
        <v>10</v>
      </c>
      <c r="I2312" s="185">
        <f t="shared" si="200"/>
        <v>0</v>
      </c>
      <c r="J2312" s="185">
        <f t="shared" si="201"/>
        <v>0</v>
      </c>
    </row>
    <row r="2313" spans="1:10" ht="12.75">
      <c r="A2313"/>
      <c r="B2313" t="s">
        <v>3903</v>
      </c>
      <c r="C2313" s="52"/>
      <c r="D2313" t="s">
        <v>3904</v>
      </c>
      <c r="E2313" s="214">
        <v>7.99</v>
      </c>
      <c r="F2313" s="216">
        <v>0.25</v>
      </c>
      <c r="G2313" s="214">
        <v>5.99</v>
      </c>
      <c r="H2313" s="97">
        <v>8</v>
      </c>
      <c r="I2313" s="185">
        <f t="shared" si="200"/>
        <v>0</v>
      </c>
      <c r="J2313" s="185">
        <f t="shared" si="201"/>
        <v>0</v>
      </c>
    </row>
    <row r="2314" spans="1:10" ht="12.75">
      <c r="A2314" t="s">
        <v>3905</v>
      </c>
      <c r="B2314"/>
      <c r="C2314" s="52"/>
      <c r="D2314"/>
      <c r="E2314" s="214"/>
      <c r="F2314" s="207"/>
      <c r="G2314" s="214"/>
      <c r="H2314" s="97"/>
      <c r="I2314" s="185"/>
      <c r="J2314" s="185"/>
    </row>
    <row r="2315" spans="1:10" ht="12.75">
      <c r="A2315"/>
      <c r="B2315" t="s">
        <v>3906</v>
      </c>
      <c r="C2315" s="52"/>
      <c r="D2315" t="s">
        <v>3907</v>
      </c>
      <c r="E2315" s="214">
        <v>1750</v>
      </c>
      <c r="F2315" s="216">
        <v>0.25</v>
      </c>
      <c r="G2315" s="214">
        <v>1312.5</v>
      </c>
      <c r="H2315" s="97">
        <v>10</v>
      </c>
      <c r="I2315" s="185">
        <f aca="true" t="shared" si="202" ref="I2315:I2320">C2315*E2315</f>
        <v>0</v>
      </c>
      <c r="J2315" s="185">
        <f aca="true" t="shared" si="203" ref="J2315:J2320">C2315*G2315</f>
        <v>0</v>
      </c>
    </row>
    <row r="2316" spans="1:10" ht="12.75">
      <c r="A2316"/>
      <c r="B2316" t="s">
        <v>3908</v>
      </c>
      <c r="C2316" s="52"/>
      <c r="D2316" t="s">
        <v>3909</v>
      </c>
      <c r="E2316" s="214">
        <v>46.56</v>
      </c>
      <c r="F2316" s="207" t="s">
        <v>40</v>
      </c>
      <c r="G2316" s="214">
        <v>46.56</v>
      </c>
      <c r="H2316" s="97">
        <v>10</v>
      </c>
      <c r="I2316" s="185">
        <f t="shared" si="202"/>
        <v>0</v>
      </c>
      <c r="J2316" s="185">
        <f t="shared" si="203"/>
        <v>0</v>
      </c>
    </row>
    <row r="2317" spans="1:10" ht="12.75">
      <c r="A2317"/>
      <c r="B2317" t="s">
        <v>3910</v>
      </c>
      <c r="C2317" s="52"/>
      <c r="D2317" t="s">
        <v>3911</v>
      </c>
      <c r="E2317" s="214">
        <v>40.31</v>
      </c>
      <c r="F2317" s="207" t="s">
        <v>40</v>
      </c>
      <c r="G2317" s="214">
        <v>40.31</v>
      </c>
      <c r="H2317" s="97">
        <v>10</v>
      </c>
      <c r="I2317" s="185">
        <f t="shared" si="202"/>
        <v>0</v>
      </c>
      <c r="J2317" s="185">
        <f t="shared" si="203"/>
        <v>0</v>
      </c>
    </row>
    <row r="2318" spans="1:10" ht="12.75">
      <c r="A2318"/>
      <c r="B2318" t="s">
        <v>3912</v>
      </c>
      <c r="C2318" s="52"/>
      <c r="D2318" t="s">
        <v>3913</v>
      </c>
      <c r="E2318" s="214">
        <v>129.99</v>
      </c>
      <c r="F2318" s="216">
        <v>0.2</v>
      </c>
      <c r="G2318" s="214">
        <v>103.99</v>
      </c>
      <c r="H2318" s="97">
        <v>10</v>
      </c>
      <c r="I2318" s="185">
        <f t="shared" si="202"/>
        <v>0</v>
      </c>
      <c r="J2318" s="185">
        <f t="shared" si="203"/>
        <v>0</v>
      </c>
    </row>
    <row r="2319" spans="1:10" ht="12.75">
      <c r="A2319"/>
      <c r="B2319" t="s">
        <v>3914</v>
      </c>
      <c r="C2319" s="52"/>
      <c r="D2319" t="s">
        <v>3915</v>
      </c>
      <c r="E2319" s="214">
        <v>69.99</v>
      </c>
      <c r="F2319" s="216">
        <v>0.2</v>
      </c>
      <c r="G2319" s="214">
        <v>55.99</v>
      </c>
      <c r="H2319" s="97">
        <v>10</v>
      </c>
      <c r="I2319" s="185">
        <f t="shared" si="202"/>
        <v>0</v>
      </c>
      <c r="J2319" s="185">
        <f t="shared" si="203"/>
        <v>0</v>
      </c>
    </row>
    <row r="2320" spans="1:10" ht="12.75">
      <c r="A2320"/>
      <c r="B2320" t="s">
        <v>3916</v>
      </c>
      <c r="C2320" s="52"/>
      <c r="D2320" t="s">
        <v>3917</v>
      </c>
      <c r="E2320" s="214">
        <v>69.99</v>
      </c>
      <c r="F2320" s="216">
        <v>0.2</v>
      </c>
      <c r="G2320" s="214">
        <v>55.99</v>
      </c>
      <c r="H2320" s="97">
        <v>10</v>
      </c>
      <c r="I2320" s="185">
        <f t="shared" si="202"/>
        <v>0</v>
      </c>
      <c r="J2320" s="185">
        <f t="shared" si="203"/>
        <v>0</v>
      </c>
    </row>
    <row r="2321" spans="1:10" ht="12.75">
      <c r="A2321" s="82" t="s">
        <v>39</v>
      </c>
      <c r="B2321" s="44" t="s">
        <v>49</v>
      </c>
      <c r="C2321" s="51"/>
      <c r="D2321" s="44"/>
      <c r="E2321" s="50"/>
      <c r="F2321" s="154"/>
      <c r="G2321" s="50"/>
      <c r="H2321" s="95"/>
      <c r="I2321" s="184"/>
      <c r="J2321" s="184"/>
    </row>
    <row r="2322" spans="1:10" ht="12.75">
      <c r="A2322" t="s">
        <v>237</v>
      </c>
      <c r="B2322"/>
      <c r="C2322" s="52"/>
      <c r="D2322"/>
      <c r="E2322" s="214"/>
      <c r="F2322" s="207"/>
      <c r="G2322" s="214"/>
      <c r="H2322" s="97"/>
      <c r="I2322" s="185"/>
      <c r="J2322" s="185"/>
    </row>
    <row r="2323" spans="1:10" ht="12.75">
      <c r="A2323"/>
      <c r="B2323" t="s">
        <v>3918</v>
      </c>
      <c r="C2323" s="52"/>
      <c r="D2323" t="s">
        <v>3919</v>
      </c>
      <c r="E2323" s="214">
        <v>15.99</v>
      </c>
      <c r="F2323" s="216">
        <v>0.25</v>
      </c>
      <c r="G2323" s="214">
        <v>11.99</v>
      </c>
      <c r="H2323" s="97">
        <v>9</v>
      </c>
      <c r="I2323" s="185">
        <f aca="true" t="shared" si="204" ref="I2323:I2330">C2323*E2323</f>
        <v>0</v>
      </c>
      <c r="J2323" s="185">
        <f aca="true" t="shared" si="205" ref="J2323:J2330">C2323*G2323</f>
        <v>0</v>
      </c>
    </row>
    <row r="2324" spans="1:10" ht="12.75">
      <c r="A2324"/>
      <c r="B2324" t="s">
        <v>3920</v>
      </c>
      <c r="C2324" s="52"/>
      <c r="D2324" t="s">
        <v>3921</v>
      </c>
      <c r="E2324" s="214">
        <v>15.99</v>
      </c>
      <c r="F2324" s="216">
        <v>0.25</v>
      </c>
      <c r="G2324" s="214">
        <v>11.99</v>
      </c>
      <c r="H2324" s="97">
        <v>9</v>
      </c>
      <c r="I2324" s="185">
        <f t="shared" si="204"/>
        <v>0</v>
      </c>
      <c r="J2324" s="185">
        <f t="shared" si="205"/>
        <v>0</v>
      </c>
    </row>
    <row r="2325" spans="1:10" ht="12.75">
      <c r="A2325"/>
      <c r="B2325" t="s">
        <v>3922</v>
      </c>
      <c r="C2325" s="52"/>
      <c r="D2325" t="s">
        <v>3923</v>
      </c>
      <c r="E2325" s="214">
        <v>15.99</v>
      </c>
      <c r="F2325" s="216">
        <v>0.25</v>
      </c>
      <c r="G2325" s="214">
        <v>11.99</v>
      </c>
      <c r="H2325" s="97">
        <v>9</v>
      </c>
      <c r="I2325" s="185">
        <f t="shared" si="204"/>
        <v>0</v>
      </c>
      <c r="J2325" s="185">
        <f t="shared" si="205"/>
        <v>0</v>
      </c>
    </row>
    <row r="2326" spans="1:10" ht="12.75">
      <c r="A2326"/>
      <c r="B2326" t="s">
        <v>3924</v>
      </c>
      <c r="C2326" s="52"/>
      <c r="D2326" t="s">
        <v>3925</v>
      </c>
      <c r="E2326" s="214">
        <v>17.99</v>
      </c>
      <c r="F2326" s="216">
        <v>0.25</v>
      </c>
      <c r="G2326" s="214">
        <v>13.49</v>
      </c>
      <c r="H2326" s="97">
        <v>9</v>
      </c>
      <c r="I2326" s="185">
        <f t="shared" si="204"/>
        <v>0</v>
      </c>
      <c r="J2326" s="185">
        <f t="shared" si="205"/>
        <v>0</v>
      </c>
    </row>
    <row r="2327" spans="1:10" ht="12.75">
      <c r="A2327"/>
      <c r="B2327" t="s">
        <v>3926</v>
      </c>
      <c r="C2327" s="52"/>
      <c r="D2327" t="s">
        <v>3927</v>
      </c>
      <c r="E2327" s="214">
        <v>15.99</v>
      </c>
      <c r="F2327" s="216">
        <v>0.25</v>
      </c>
      <c r="G2327" s="214">
        <v>11.99</v>
      </c>
      <c r="H2327" s="97">
        <v>9</v>
      </c>
      <c r="I2327" s="185">
        <f t="shared" si="204"/>
        <v>0</v>
      </c>
      <c r="J2327" s="185">
        <f t="shared" si="205"/>
        <v>0</v>
      </c>
    </row>
    <row r="2328" spans="1:10" ht="12.75">
      <c r="A2328"/>
      <c r="B2328" t="s">
        <v>3928</v>
      </c>
      <c r="C2328" s="52"/>
      <c r="D2328" t="s">
        <v>3929</v>
      </c>
      <c r="E2328" s="214">
        <v>15.99</v>
      </c>
      <c r="F2328" s="216">
        <v>0.25</v>
      </c>
      <c r="G2328" s="214">
        <v>11.99</v>
      </c>
      <c r="H2328" s="97">
        <v>9</v>
      </c>
      <c r="I2328" s="185">
        <f t="shared" si="204"/>
        <v>0</v>
      </c>
      <c r="J2328" s="185">
        <f t="shared" si="205"/>
        <v>0</v>
      </c>
    </row>
    <row r="2329" spans="1:10" ht="12.75">
      <c r="A2329"/>
      <c r="B2329" t="s">
        <v>3930</v>
      </c>
      <c r="C2329" s="52"/>
      <c r="D2329" t="s">
        <v>3931</v>
      </c>
      <c r="E2329" s="214">
        <v>15.99</v>
      </c>
      <c r="F2329" s="216">
        <v>0.25</v>
      </c>
      <c r="G2329" s="214">
        <v>11.99</v>
      </c>
      <c r="H2329" s="97">
        <v>9</v>
      </c>
      <c r="I2329" s="185">
        <f t="shared" si="204"/>
        <v>0</v>
      </c>
      <c r="J2329" s="185">
        <f t="shared" si="205"/>
        <v>0</v>
      </c>
    </row>
    <row r="2330" spans="1:10" ht="12.75">
      <c r="A2330"/>
      <c r="B2330" t="s">
        <v>3932</v>
      </c>
      <c r="C2330" s="52"/>
      <c r="D2330" t="s">
        <v>3933</v>
      </c>
      <c r="E2330" s="214">
        <v>17.99</v>
      </c>
      <c r="F2330" s="216">
        <v>0.25</v>
      </c>
      <c r="G2330" s="214">
        <v>13.49</v>
      </c>
      <c r="H2330" s="97">
        <v>9</v>
      </c>
      <c r="I2330" s="185">
        <f t="shared" si="204"/>
        <v>0</v>
      </c>
      <c r="J2330" s="185">
        <f t="shared" si="205"/>
        <v>0</v>
      </c>
    </row>
    <row r="2331" spans="1:10" ht="12.75">
      <c r="A2331" t="s">
        <v>385</v>
      </c>
      <c r="B2331"/>
      <c r="C2331" s="52"/>
      <c r="D2331"/>
      <c r="E2331" s="214"/>
      <c r="F2331" s="207"/>
      <c r="G2331" s="214"/>
      <c r="H2331" s="97"/>
      <c r="I2331" s="185"/>
      <c r="J2331" s="185"/>
    </row>
    <row r="2332" spans="1:10" ht="12.75">
      <c r="A2332"/>
      <c r="B2332" t="s">
        <v>3934</v>
      </c>
      <c r="C2332" s="52"/>
      <c r="D2332" t="s">
        <v>3935</v>
      </c>
      <c r="E2332" s="214">
        <v>13.05</v>
      </c>
      <c r="F2332" s="207" t="s">
        <v>40</v>
      </c>
      <c r="G2332" s="214">
        <v>13.05</v>
      </c>
      <c r="H2332" s="97">
        <v>8</v>
      </c>
      <c r="I2332" s="185">
        <f>C2332*E2332</f>
        <v>0</v>
      </c>
      <c r="J2332" s="185">
        <f>C2332*G2332</f>
        <v>0</v>
      </c>
    </row>
    <row r="2333" spans="1:10" ht="12.75">
      <c r="A2333"/>
      <c r="B2333" t="s">
        <v>3936</v>
      </c>
      <c r="C2333" s="52"/>
      <c r="D2333" t="s">
        <v>3937</v>
      </c>
      <c r="E2333" s="214">
        <v>10.99</v>
      </c>
      <c r="F2333" s="216">
        <v>0.25</v>
      </c>
      <c r="G2333" s="214">
        <v>8.24</v>
      </c>
      <c r="H2333" s="97">
        <v>8</v>
      </c>
      <c r="I2333" s="185">
        <f>C2333*E2333</f>
        <v>0</v>
      </c>
      <c r="J2333" s="185">
        <f>C2333*G2333</f>
        <v>0</v>
      </c>
    </row>
    <row r="2334" spans="1:10" ht="12.75">
      <c r="A2334"/>
      <c r="B2334" t="s">
        <v>3938</v>
      </c>
      <c r="C2334" s="52"/>
      <c r="D2334" t="s">
        <v>3939</v>
      </c>
      <c r="E2334" s="214">
        <v>10.99</v>
      </c>
      <c r="F2334" s="216">
        <v>0.25</v>
      </c>
      <c r="G2334" s="214">
        <v>8.24</v>
      </c>
      <c r="H2334" s="97">
        <v>8</v>
      </c>
      <c r="I2334" s="185">
        <f>C2334*E2334</f>
        <v>0</v>
      </c>
      <c r="J2334" s="185">
        <f>C2334*G2334</f>
        <v>0</v>
      </c>
    </row>
    <row r="2335" spans="1:10" ht="12.75">
      <c r="A2335"/>
      <c r="B2335" t="s">
        <v>3940</v>
      </c>
      <c r="C2335" s="52"/>
      <c r="D2335" t="s">
        <v>3941</v>
      </c>
      <c r="E2335" s="214">
        <v>49.99</v>
      </c>
      <c r="F2335" s="216">
        <v>0.2</v>
      </c>
      <c r="G2335" s="214">
        <v>39.99</v>
      </c>
      <c r="H2335" s="97">
        <v>8</v>
      </c>
      <c r="I2335" s="185">
        <f>C2335*E2335</f>
        <v>0</v>
      </c>
      <c r="J2335" s="185">
        <f>C2335*G2335</f>
        <v>0</v>
      </c>
    </row>
    <row r="2336" spans="1:10" ht="12.75">
      <c r="A2336" t="s">
        <v>340</v>
      </c>
      <c r="B2336"/>
      <c r="C2336" s="52"/>
      <c r="D2336"/>
      <c r="E2336" s="214"/>
      <c r="F2336" s="207"/>
      <c r="G2336" s="214"/>
      <c r="H2336" s="97"/>
      <c r="I2336" s="185"/>
      <c r="J2336" s="185"/>
    </row>
    <row r="2337" spans="1:10" ht="12.75">
      <c r="A2337"/>
      <c r="B2337" t="s">
        <v>3942</v>
      </c>
      <c r="C2337" s="52"/>
      <c r="D2337" t="s">
        <v>3943</v>
      </c>
      <c r="E2337" s="214">
        <v>11.21</v>
      </c>
      <c r="F2337" s="207" t="s">
        <v>40</v>
      </c>
      <c r="G2337" s="214">
        <v>11.21</v>
      </c>
      <c r="H2337" s="97">
        <v>8</v>
      </c>
      <c r="I2337" s="185">
        <f aca="true" t="shared" si="206" ref="I2337:I2342">C2337*E2337</f>
        <v>0</v>
      </c>
      <c r="J2337" s="185">
        <f aca="true" t="shared" si="207" ref="J2337:J2342">C2337*G2337</f>
        <v>0</v>
      </c>
    </row>
    <row r="2338" spans="1:10" ht="12.75">
      <c r="A2338"/>
      <c r="B2338" t="s">
        <v>3944</v>
      </c>
      <c r="C2338" s="52"/>
      <c r="D2338" t="s">
        <v>3945</v>
      </c>
      <c r="E2338" s="214">
        <v>9.99</v>
      </c>
      <c r="F2338" s="216">
        <v>0.25</v>
      </c>
      <c r="G2338" s="214">
        <v>7.49</v>
      </c>
      <c r="H2338" s="97">
        <v>8</v>
      </c>
      <c r="I2338" s="185">
        <f t="shared" si="206"/>
        <v>0</v>
      </c>
      <c r="J2338" s="185">
        <f t="shared" si="207"/>
        <v>0</v>
      </c>
    </row>
    <row r="2339" spans="1:10" ht="12.75">
      <c r="A2339"/>
      <c r="B2339" t="s">
        <v>3946</v>
      </c>
      <c r="C2339" s="52"/>
      <c r="D2339" t="s">
        <v>3947</v>
      </c>
      <c r="E2339" s="214">
        <v>13.99</v>
      </c>
      <c r="F2339" s="216">
        <v>0.25</v>
      </c>
      <c r="G2339" s="214">
        <v>10.49</v>
      </c>
      <c r="H2339" s="97">
        <v>8</v>
      </c>
      <c r="I2339" s="185">
        <f t="shared" si="206"/>
        <v>0</v>
      </c>
      <c r="J2339" s="185">
        <f t="shared" si="207"/>
        <v>0</v>
      </c>
    </row>
    <row r="2340" spans="1:10" ht="12.75">
      <c r="A2340"/>
      <c r="B2340" t="s">
        <v>3948</v>
      </c>
      <c r="C2340" s="52"/>
      <c r="D2340" t="s">
        <v>3949</v>
      </c>
      <c r="E2340" s="214">
        <v>13.99</v>
      </c>
      <c r="F2340" s="216">
        <v>0.25</v>
      </c>
      <c r="G2340" s="214">
        <v>10.49</v>
      </c>
      <c r="H2340" s="97">
        <v>8</v>
      </c>
      <c r="I2340" s="185">
        <f t="shared" si="206"/>
        <v>0</v>
      </c>
      <c r="J2340" s="185">
        <f t="shared" si="207"/>
        <v>0</v>
      </c>
    </row>
    <row r="2341" spans="1:10" ht="12.75">
      <c r="A2341"/>
      <c r="B2341" t="s">
        <v>3950</v>
      </c>
      <c r="C2341" s="52"/>
      <c r="D2341" t="s">
        <v>3951</v>
      </c>
      <c r="E2341" s="214">
        <v>55.58</v>
      </c>
      <c r="F2341" s="207" t="s">
        <v>40</v>
      </c>
      <c r="G2341" s="214">
        <v>55.58</v>
      </c>
      <c r="H2341" s="97">
        <v>8</v>
      </c>
      <c r="I2341" s="185">
        <f t="shared" si="206"/>
        <v>0</v>
      </c>
      <c r="J2341" s="185">
        <f t="shared" si="207"/>
        <v>0</v>
      </c>
    </row>
    <row r="2342" spans="1:10" ht="12.75">
      <c r="A2342"/>
      <c r="B2342" t="s">
        <v>3952</v>
      </c>
      <c r="C2342" s="52"/>
      <c r="D2342" t="s">
        <v>3953</v>
      </c>
      <c r="E2342" s="214">
        <v>55.58</v>
      </c>
      <c r="F2342" s="207" t="s">
        <v>40</v>
      </c>
      <c r="G2342" s="214">
        <v>55.58</v>
      </c>
      <c r="H2342" s="97">
        <v>8</v>
      </c>
      <c r="I2342" s="185">
        <f t="shared" si="206"/>
        <v>0</v>
      </c>
      <c r="J2342" s="185">
        <f t="shared" si="207"/>
        <v>0</v>
      </c>
    </row>
    <row r="2343" spans="1:10" ht="12.75">
      <c r="A2343" t="s">
        <v>341</v>
      </c>
      <c r="B2343"/>
      <c r="C2343" s="52"/>
      <c r="D2343"/>
      <c r="E2343" s="214"/>
      <c r="F2343" s="207"/>
      <c r="G2343" s="214"/>
      <c r="H2343" s="97"/>
      <c r="I2343" s="185"/>
      <c r="J2343" s="185"/>
    </row>
    <row r="2344" spans="1:10" ht="12.75">
      <c r="A2344"/>
      <c r="B2344" t="s">
        <v>3954</v>
      </c>
      <c r="C2344" s="52"/>
      <c r="D2344" t="s">
        <v>3955</v>
      </c>
      <c r="E2344" s="214">
        <v>10.99</v>
      </c>
      <c r="F2344" s="216">
        <v>0.25</v>
      </c>
      <c r="G2344" s="214">
        <v>8.24</v>
      </c>
      <c r="H2344" s="97">
        <v>7</v>
      </c>
      <c r="I2344" s="185">
        <f aca="true" t="shared" si="208" ref="I2344:I2361">C2344*E2344</f>
        <v>0</v>
      </c>
      <c r="J2344" s="185">
        <f aca="true" t="shared" si="209" ref="J2344:J2361">C2344*G2344</f>
        <v>0</v>
      </c>
    </row>
    <row r="2345" spans="1:10" ht="12.75">
      <c r="A2345"/>
      <c r="B2345" t="s">
        <v>3956</v>
      </c>
      <c r="C2345" s="52"/>
      <c r="D2345" t="s">
        <v>3957</v>
      </c>
      <c r="E2345" s="214">
        <v>10.99</v>
      </c>
      <c r="F2345" s="216">
        <v>0.25</v>
      </c>
      <c r="G2345" s="214">
        <v>8.24</v>
      </c>
      <c r="H2345" s="97">
        <v>7</v>
      </c>
      <c r="I2345" s="185">
        <f t="shared" si="208"/>
        <v>0</v>
      </c>
      <c r="J2345" s="185">
        <f t="shared" si="209"/>
        <v>0</v>
      </c>
    </row>
    <row r="2346" spans="1:10" ht="12.75">
      <c r="A2346"/>
      <c r="B2346" t="s">
        <v>3958</v>
      </c>
      <c r="C2346" s="52"/>
      <c r="D2346" t="s">
        <v>3959</v>
      </c>
      <c r="E2346" s="214">
        <v>10.99</v>
      </c>
      <c r="F2346" s="216">
        <v>0.25</v>
      </c>
      <c r="G2346" s="214">
        <v>8.24</v>
      </c>
      <c r="H2346" s="97">
        <v>7</v>
      </c>
      <c r="I2346" s="185">
        <f t="shared" si="208"/>
        <v>0</v>
      </c>
      <c r="J2346" s="185">
        <f t="shared" si="209"/>
        <v>0</v>
      </c>
    </row>
    <row r="2347" spans="1:10" ht="12.75">
      <c r="A2347"/>
      <c r="B2347" t="s">
        <v>3960</v>
      </c>
      <c r="C2347" s="52"/>
      <c r="D2347" t="s">
        <v>3961</v>
      </c>
      <c r="E2347" s="214">
        <v>13.99</v>
      </c>
      <c r="F2347" s="216">
        <v>0.25</v>
      </c>
      <c r="G2347" s="214">
        <v>10.49</v>
      </c>
      <c r="H2347" s="97">
        <v>7</v>
      </c>
      <c r="I2347" s="185">
        <f t="shared" si="208"/>
        <v>0</v>
      </c>
      <c r="J2347" s="185">
        <f t="shared" si="209"/>
        <v>0</v>
      </c>
    </row>
    <row r="2348" spans="1:10" ht="12.75">
      <c r="A2348"/>
      <c r="B2348" t="s">
        <v>3962</v>
      </c>
      <c r="C2348" s="52"/>
      <c r="D2348" t="s">
        <v>3963</v>
      </c>
      <c r="E2348" s="214">
        <v>13.99</v>
      </c>
      <c r="F2348" s="216">
        <v>0.25</v>
      </c>
      <c r="G2348" s="214">
        <v>10.49</v>
      </c>
      <c r="H2348" s="97">
        <v>7</v>
      </c>
      <c r="I2348" s="185">
        <f t="shared" si="208"/>
        <v>0</v>
      </c>
      <c r="J2348" s="185">
        <f t="shared" si="209"/>
        <v>0</v>
      </c>
    </row>
    <row r="2349" spans="1:10" ht="12.75">
      <c r="A2349"/>
      <c r="B2349" t="s">
        <v>3964</v>
      </c>
      <c r="C2349" s="52"/>
      <c r="D2349" t="s">
        <v>3965</v>
      </c>
      <c r="E2349" s="214">
        <v>11.99</v>
      </c>
      <c r="F2349" s="216">
        <v>0.25</v>
      </c>
      <c r="G2349" s="214">
        <v>8.99</v>
      </c>
      <c r="H2349" s="97">
        <v>7</v>
      </c>
      <c r="I2349" s="185">
        <f t="shared" si="208"/>
        <v>0</v>
      </c>
      <c r="J2349" s="185">
        <f t="shared" si="209"/>
        <v>0</v>
      </c>
    </row>
    <row r="2350" spans="1:10" ht="12.75">
      <c r="A2350"/>
      <c r="B2350" t="s">
        <v>3966</v>
      </c>
      <c r="C2350" s="52"/>
      <c r="D2350" t="s">
        <v>3967</v>
      </c>
      <c r="E2350" s="214">
        <v>39</v>
      </c>
      <c r="F2350" s="216">
        <v>0.2</v>
      </c>
      <c r="G2350" s="214">
        <v>31.2</v>
      </c>
      <c r="H2350" s="97">
        <v>8</v>
      </c>
      <c r="I2350" s="185">
        <f t="shared" si="208"/>
        <v>0</v>
      </c>
      <c r="J2350" s="185">
        <f t="shared" si="209"/>
        <v>0</v>
      </c>
    </row>
    <row r="2351" spans="1:10" ht="12.75">
      <c r="A2351"/>
      <c r="B2351" t="s">
        <v>3968</v>
      </c>
      <c r="C2351" s="52"/>
      <c r="D2351" t="s">
        <v>3969</v>
      </c>
      <c r="E2351" s="214">
        <v>39</v>
      </c>
      <c r="F2351" s="216">
        <v>0.2</v>
      </c>
      <c r="G2351" s="214">
        <v>31.2</v>
      </c>
      <c r="H2351" s="97">
        <v>8</v>
      </c>
      <c r="I2351" s="185">
        <f t="shared" si="208"/>
        <v>0</v>
      </c>
      <c r="J2351" s="185">
        <f t="shared" si="209"/>
        <v>0</v>
      </c>
    </row>
    <row r="2352" spans="1:10" ht="12.75">
      <c r="A2352"/>
      <c r="B2352" t="s">
        <v>3970</v>
      </c>
      <c r="C2352" s="52"/>
      <c r="D2352" t="s">
        <v>3971</v>
      </c>
      <c r="E2352" s="214">
        <v>39</v>
      </c>
      <c r="F2352" s="216">
        <v>0.2</v>
      </c>
      <c r="G2352" s="214">
        <v>31.2</v>
      </c>
      <c r="H2352" s="97">
        <v>8</v>
      </c>
      <c r="I2352" s="185">
        <f t="shared" si="208"/>
        <v>0</v>
      </c>
      <c r="J2352" s="185">
        <f t="shared" si="209"/>
        <v>0</v>
      </c>
    </row>
    <row r="2353" spans="1:10" ht="12.75">
      <c r="A2353"/>
      <c r="B2353" t="s">
        <v>3972</v>
      </c>
      <c r="C2353" s="52"/>
      <c r="D2353" t="s">
        <v>3973</v>
      </c>
      <c r="E2353" s="214">
        <v>39</v>
      </c>
      <c r="F2353" s="216">
        <v>0.2</v>
      </c>
      <c r="G2353" s="214">
        <v>31.2</v>
      </c>
      <c r="H2353" s="97">
        <v>8</v>
      </c>
      <c r="I2353" s="185">
        <f t="shared" si="208"/>
        <v>0</v>
      </c>
      <c r="J2353" s="185">
        <f t="shared" si="209"/>
        <v>0</v>
      </c>
    </row>
    <row r="2354" spans="1:10" ht="12.75">
      <c r="A2354"/>
      <c r="B2354" t="s">
        <v>3974</v>
      </c>
      <c r="C2354" s="52"/>
      <c r="D2354" t="s">
        <v>3975</v>
      </c>
      <c r="E2354" s="214">
        <v>39</v>
      </c>
      <c r="F2354" s="216">
        <v>0.2</v>
      </c>
      <c r="G2354" s="214">
        <v>31.2</v>
      </c>
      <c r="H2354" s="97">
        <v>8</v>
      </c>
      <c r="I2354" s="185">
        <f t="shared" si="208"/>
        <v>0</v>
      </c>
      <c r="J2354" s="185">
        <f t="shared" si="209"/>
        <v>0</v>
      </c>
    </row>
    <row r="2355" spans="1:10" ht="12.75">
      <c r="A2355"/>
      <c r="B2355" t="s">
        <v>3976</v>
      </c>
      <c r="C2355" s="52"/>
      <c r="D2355" t="s">
        <v>3977</v>
      </c>
      <c r="E2355" s="214">
        <v>39</v>
      </c>
      <c r="F2355" s="216">
        <v>0.2</v>
      </c>
      <c r="G2355" s="214">
        <v>31.2</v>
      </c>
      <c r="H2355" s="97">
        <v>8</v>
      </c>
      <c r="I2355" s="185">
        <f t="shared" si="208"/>
        <v>0</v>
      </c>
      <c r="J2355" s="185">
        <f t="shared" si="209"/>
        <v>0</v>
      </c>
    </row>
    <row r="2356" spans="1:10" ht="12.75">
      <c r="A2356"/>
      <c r="B2356" t="s">
        <v>3978</v>
      </c>
      <c r="C2356" s="52"/>
      <c r="D2356" t="s">
        <v>3979</v>
      </c>
      <c r="E2356" s="214">
        <v>39</v>
      </c>
      <c r="F2356" s="216">
        <v>0.2</v>
      </c>
      <c r="G2356" s="214">
        <v>31.2</v>
      </c>
      <c r="H2356" s="97">
        <v>8</v>
      </c>
      <c r="I2356" s="185">
        <f t="shared" si="208"/>
        <v>0</v>
      </c>
      <c r="J2356" s="185">
        <f t="shared" si="209"/>
        <v>0</v>
      </c>
    </row>
    <row r="2357" spans="1:10" ht="12.75">
      <c r="A2357"/>
      <c r="B2357" t="s">
        <v>3980</v>
      </c>
      <c r="C2357" s="52"/>
      <c r="D2357" t="s">
        <v>3981</v>
      </c>
      <c r="E2357" s="214">
        <v>39</v>
      </c>
      <c r="F2357" s="216">
        <v>0.2</v>
      </c>
      <c r="G2357" s="214">
        <v>31.2</v>
      </c>
      <c r="H2357" s="97">
        <v>8</v>
      </c>
      <c r="I2357" s="185">
        <f t="shared" si="208"/>
        <v>0</v>
      </c>
      <c r="J2357" s="185">
        <f t="shared" si="209"/>
        <v>0</v>
      </c>
    </row>
    <row r="2358" spans="1:10" ht="12.75">
      <c r="A2358"/>
      <c r="B2358" t="s">
        <v>3982</v>
      </c>
      <c r="C2358" s="52"/>
      <c r="D2358" t="s">
        <v>3983</v>
      </c>
      <c r="E2358" s="214">
        <v>39</v>
      </c>
      <c r="F2358" s="216">
        <v>0.2</v>
      </c>
      <c r="G2358" s="214">
        <v>31.2</v>
      </c>
      <c r="H2358" s="97">
        <v>8</v>
      </c>
      <c r="I2358" s="185">
        <f t="shared" si="208"/>
        <v>0</v>
      </c>
      <c r="J2358" s="185">
        <f t="shared" si="209"/>
        <v>0</v>
      </c>
    </row>
    <row r="2359" spans="1:10" ht="12.75">
      <c r="A2359"/>
      <c r="B2359" t="s">
        <v>3984</v>
      </c>
      <c r="C2359" s="52"/>
      <c r="D2359" t="s">
        <v>3985</v>
      </c>
      <c r="E2359" s="214">
        <v>39</v>
      </c>
      <c r="F2359" s="216">
        <v>0.2</v>
      </c>
      <c r="G2359" s="214">
        <v>31.2</v>
      </c>
      <c r="H2359" s="97">
        <v>8</v>
      </c>
      <c r="I2359" s="185">
        <f t="shared" si="208"/>
        <v>0</v>
      </c>
      <c r="J2359" s="185">
        <f t="shared" si="209"/>
        <v>0</v>
      </c>
    </row>
    <row r="2360" spans="1:10" ht="12.75">
      <c r="A2360"/>
      <c r="B2360" t="s">
        <v>3986</v>
      </c>
      <c r="C2360" s="52"/>
      <c r="D2360" t="s">
        <v>3987</v>
      </c>
      <c r="E2360" s="214">
        <v>15</v>
      </c>
      <c r="F2360" s="216">
        <v>0.2</v>
      </c>
      <c r="G2360" s="214">
        <v>12</v>
      </c>
      <c r="H2360" s="97">
        <v>8</v>
      </c>
      <c r="I2360" s="185">
        <f t="shared" si="208"/>
        <v>0</v>
      </c>
      <c r="J2360" s="185">
        <f t="shared" si="209"/>
        <v>0</v>
      </c>
    </row>
    <row r="2361" spans="1:10" ht="12.75">
      <c r="A2361"/>
      <c r="B2361" t="s">
        <v>3988</v>
      </c>
      <c r="C2361" s="52"/>
      <c r="D2361" t="s">
        <v>3989</v>
      </c>
      <c r="E2361" s="214">
        <v>13.99</v>
      </c>
      <c r="F2361" s="216">
        <v>0.25</v>
      </c>
      <c r="G2361" s="214">
        <v>10.49</v>
      </c>
      <c r="H2361" s="97">
        <v>8</v>
      </c>
      <c r="I2361" s="185">
        <f t="shared" si="208"/>
        <v>0</v>
      </c>
      <c r="J2361" s="185">
        <f t="shared" si="209"/>
        <v>0</v>
      </c>
    </row>
    <row r="2362" spans="1:10" ht="12.75">
      <c r="A2362" t="s">
        <v>342</v>
      </c>
      <c r="B2362"/>
      <c r="C2362" s="52"/>
      <c r="D2362"/>
      <c r="E2362" s="214"/>
      <c r="F2362" s="207"/>
      <c r="G2362" s="214"/>
      <c r="H2362" s="97"/>
      <c r="I2362" s="185"/>
      <c r="J2362" s="185"/>
    </row>
    <row r="2363" spans="1:10" ht="12.75">
      <c r="A2363"/>
      <c r="B2363" t="s">
        <v>3990</v>
      </c>
      <c r="C2363" s="52"/>
      <c r="D2363" t="s">
        <v>3991</v>
      </c>
      <c r="E2363" s="214">
        <v>14.99</v>
      </c>
      <c r="F2363" s="216">
        <v>0.25</v>
      </c>
      <c r="G2363" s="214">
        <v>11.24</v>
      </c>
      <c r="H2363" s="97">
        <v>7</v>
      </c>
      <c r="I2363" s="185">
        <f aca="true" t="shared" si="210" ref="I2363:I2371">C2363*E2363</f>
        <v>0</v>
      </c>
      <c r="J2363" s="185">
        <f aca="true" t="shared" si="211" ref="J2363:J2371">C2363*G2363</f>
        <v>0</v>
      </c>
    </row>
    <row r="2364" spans="1:10" ht="12.75">
      <c r="A2364"/>
      <c r="B2364" t="s">
        <v>3992</v>
      </c>
      <c r="C2364" s="52"/>
      <c r="D2364" t="s">
        <v>3993</v>
      </c>
      <c r="E2364" s="214">
        <v>14.99</v>
      </c>
      <c r="F2364" s="216">
        <v>0.25</v>
      </c>
      <c r="G2364" s="214">
        <v>11.24</v>
      </c>
      <c r="H2364" s="97">
        <v>7</v>
      </c>
      <c r="I2364" s="185">
        <f t="shared" si="210"/>
        <v>0</v>
      </c>
      <c r="J2364" s="185">
        <f t="shared" si="211"/>
        <v>0</v>
      </c>
    </row>
    <row r="2365" spans="1:10" ht="12.75">
      <c r="A2365"/>
      <c r="B2365" t="s">
        <v>3994</v>
      </c>
      <c r="C2365" s="52"/>
      <c r="D2365" t="s">
        <v>3995</v>
      </c>
      <c r="E2365" s="214">
        <v>14.99</v>
      </c>
      <c r="F2365" s="216">
        <v>0.25</v>
      </c>
      <c r="G2365" s="214">
        <v>11.24</v>
      </c>
      <c r="H2365" s="97">
        <v>7</v>
      </c>
      <c r="I2365" s="185">
        <f t="shared" si="210"/>
        <v>0</v>
      </c>
      <c r="J2365" s="185">
        <f t="shared" si="211"/>
        <v>0</v>
      </c>
    </row>
    <row r="2366" spans="1:10" ht="12.75">
      <c r="A2366"/>
      <c r="B2366" t="s">
        <v>3996</v>
      </c>
      <c r="C2366" s="52"/>
      <c r="D2366" t="s">
        <v>3997</v>
      </c>
      <c r="E2366" s="214">
        <v>14.99</v>
      </c>
      <c r="F2366" s="216">
        <v>0.25</v>
      </c>
      <c r="G2366" s="214">
        <v>11.24</v>
      </c>
      <c r="H2366" s="97">
        <v>7</v>
      </c>
      <c r="I2366" s="185">
        <f t="shared" si="210"/>
        <v>0</v>
      </c>
      <c r="J2366" s="185">
        <f t="shared" si="211"/>
        <v>0</v>
      </c>
    </row>
    <row r="2367" spans="1:10" ht="12.75">
      <c r="A2367"/>
      <c r="B2367" t="s">
        <v>3998</v>
      </c>
      <c r="C2367" s="52"/>
      <c r="D2367" t="s">
        <v>3999</v>
      </c>
      <c r="E2367" s="214">
        <v>5.99</v>
      </c>
      <c r="F2367" s="216">
        <v>0.3</v>
      </c>
      <c r="G2367" s="214">
        <v>4.19</v>
      </c>
      <c r="H2367" s="97">
        <v>7</v>
      </c>
      <c r="I2367" s="185">
        <f t="shared" si="210"/>
        <v>0</v>
      </c>
      <c r="J2367" s="185">
        <f t="shared" si="211"/>
        <v>0</v>
      </c>
    </row>
    <row r="2368" spans="1:10" ht="12.75">
      <c r="A2368"/>
      <c r="B2368" t="s">
        <v>4000</v>
      </c>
      <c r="C2368" s="52"/>
      <c r="D2368" t="s">
        <v>4001</v>
      </c>
      <c r="E2368" s="214">
        <v>5.99</v>
      </c>
      <c r="F2368" s="216">
        <v>0.3</v>
      </c>
      <c r="G2368" s="214">
        <v>4.19</v>
      </c>
      <c r="H2368" s="97">
        <v>7</v>
      </c>
      <c r="I2368" s="185">
        <f t="shared" si="210"/>
        <v>0</v>
      </c>
      <c r="J2368" s="185">
        <f t="shared" si="211"/>
        <v>0</v>
      </c>
    </row>
    <row r="2369" spans="1:10" ht="12.75">
      <c r="A2369"/>
      <c r="B2369" t="s">
        <v>4002</v>
      </c>
      <c r="C2369" s="52"/>
      <c r="D2369" t="s">
        <v>4003</v>
      </c>
      <c r="E2369" s="214">
        <v>10.99</v>
      </c>
      <c r="F2369" s="216">
        <v>0.2</v>
      </c>
      <c r="G2369" s="214">
        <v>8.79</v>
      </c>
      <c r="H2369" s="97">
        <v>7</v>
      </c>
      <c r="I2369" s="185">
        <f t="shared" si="210"/>
        <v>0</v>
      </c>
      <c r="J2369" s="185">
        <f t="shared" si="211"/>
        <v>0</v>
      </c>
    </row>
    <row r="2370" spans="1:10" ht="12.75">
      <c r="A2370"/>
      <c r="B2370" t="s">
        <v>4004</v>
      </c>
      <c r="C2370" s="52"/>
      <c r="D2370" t="s">
        <v>4005</v>
      </c>
      <c r="E2370" s="214">
        <v>11.99</v>
      </c>
      <c r="F2370" s="216">
        <v>0.2</v>
      </c>
      <c r="G2370" s="214">
        <v>9.59</v>
      </c>
      <c r="H2370" s="97">
        <v>8</v>
      </c>
      <c r="I2370" s="185">
        <f t="shared" si="210"/>
        <v>0</v>
      </c>
      <c r="J2370" s="185">
        <f t="shared" si="211"/>
        <v>0</v>
      </c>
    </row>
    <row r="2371" spans="1:10" ht="12.75">
      <c r="A2371"/>
      <c r="B2371" t="s">
        <v>4006</v>
      </c>
      <c r="C2371" s="52"/>
      <c r="D2371" t="s">
        <v>4007</v>
      </c>
      <c r="E2371" s="214">
        <v>19.99</v>
      </c>
      <c r="F2371" s="216">
        <v>0.2</v>
      </c>
      <c r="G2371" s="214">
        <v>15.99</v>
      </c>
      <c r="H2371" s="97">
        <v>8</v>
      </c>
      <c r="I2371" s="185">
        <f t="shared" si="210"/>
        <v>0</v>
      </c>
      <c r="J2371" s="185">
        <f t="shared" si="211"/>
        <v>0</v>
      </c>
    </row>
    <row r="2372" spans="1:10" ht="12.75">
      <c r="A2372" t="s">
        <v>343</v>
      </c>
      <c r="B2372"/>
      <c r="C2372" s="52"/>
      <c r="D2372"/>
      <c r="E2372" s="214"/>
      <c r="F2372" s="207"/>
      <c r="G2372" s="214"/>
      <c r="H2372" s="97"/>
      <c r="I2372" s="185"/>
      <c r="J2372" s="185"/>
    </row>
    <row r="2373" spans="1:10" ht="12.75">
      <c r="A2373"/>
      <c r="B2373" t="s">
        <v>4008</v>
      </c>
      <c r="C2373" s="52"/>
      <c r="D2373" t="s">
        <v>4009</v>
      </c>
      <c r="E2373" s="214">
        <v>7.99</v>
      </c>
      <c r="F2373" s="216">
        <v>0.2</v>
      </c>
      <c r="G2373" s="214">
        <v>6.39</v>
      </c>
      <c r="H2373" s="97">
        <v>8</v>
      </c>
      <c r="I2373" s="185">
        <f aca="true" t="shared" si="212" ref="I2373:I2381">C2373*E2373</f>
        <v>0</v>
      </c>
      <c r="J2373" s="185">
        <f aca="true" t="shared" si="213" ref="J2373:J2381">C2373*G2373</f>
        <v>0</v>
      </c>
    </row>
    <row r="2374" spans="1:10" ht="12.75">
      <c r="A2374"/>
      <c r="B2374" t="s">
        <v>4010</v>
      </c>
      <c r="C2374" s="52"/>
      <c r="D2374" t="s">
        <v>4011</v>
      </c>
      <c r="E2374" s="214">
        <v>6.99</v>
      </c>
      <c r="F2374" s="216">
        <v>0.2</v>
      </c>
      <c r="G2374" s="214">
        <v>5.59</v>
      </c>
      <c r="H2374" s="97">
        <v>8</v>
      </c>
      <c r="I2374" s="185">
        <f t="shared" si="212"/>
        <v>0</v>
      </c>
      <c r="J2374" s="185">
        <f t="shared" si="213"/>
        <v>0</v>
      </c>
    </row>
    <row r="2375" spans="1:10" ht="12.75">
      <c r="A2375"/>
      <c r="B2375" t="s">
        <v>4012</v>
      </c>
      <c r="C2375" s="52"/>
      <c r="D2375" t="s">
        <v>4013</v>
      </c>
      <c r="E2375" s="214">
        <v>6.99</v>
      </c>
      <c r="F2375" s="216">
        <v>0.2</v>
      </c>
      <c r="G2375" s="214">
        <v>5.59</v>
      </c>
      <c r="H2375" s="97">
        <v>8</v>
      </c>
      <c r="I2375" s="185">
        <f t="shared" si="212"/>
        <v>0</v>
      </c>
      <c r="J2375" s="185">
        <f t="shared" si="213"/>
        <v>0</v>
      </c>
    </row>
    <row r="2376" spans="1:10" ht="12.75">
      <c r="A2376"/>
      <c r="B2376" t="s">
        <v>4014</v>
      </c>
      <c r="C2376" s="52"/>
      <c r="D2376" t="s">
        <v>4015</v>
      </c>
      <c r="E2376" s="214">
        <v>9.99</v>
      </c>
      <c r="F2376" s="216">
        <v>0.2</v>
      </c>
      <c r="G2376" s="214">
        <v>7.99</v>
      </c>
      <c r="H2376" s="97">
        <v>8</v>
      </c>
      <c r="I2376" s="185">
        <f t="shared" si="212"/>
        <v>0</v>
      </c>
      <c r="J2376" s="185">
        <f t="shared" si="213"/>
        <v>0</v>
      </c>
    </row>
    <row r="2377" spans="1:10" ht="12.75">
      <c r="A2377"/>
      <c r="B2377" t="s">
        <v>4016</v>
      </c>
      <c r="C2377" s="52"/>
      <c r="D2377" t="s">
        <v>4017</v>
      </c>
      <c r="E2377" s="214">
        <v>14.99</v>
      </c>
      <c r="F2377" s="216">
        <v>0.2</v>
      </c>
      <c r="G2377" s="214">
        <v>11.99</v>
      </c>
      <c r="H2377" s="97">
        <v>8</v>
      </c>
      <c r="I2377" s="185">
        <f t="shared" si="212"/>
        <v>0</v>
      </c>
      <c r="J2377" s="185">
        <f t="shared" si="213"/>
        <v>0</v>
      </c>
    </row>
    <row r="2378" spans="1:10" ht="12.75">
      <c r="A2378"/>
      <c r="B2378" t="s">
        <v>4018</v>
      </c>
      <c r="C2378" s="52"/>
      <c r="D2378" t="s">
        <v>4019</v>
      </c>
      <c r="E2378" s="214">
        <v>14.99</v>
      </c>
      <c r="F2378" s="216">
        <v>0.2</v>
      </c>
      <c r="G2378" s="214">
        <v>11.99</v>
      </c>
      <c r="H2378" s="97">
        <v>8</v>
      </c>
      <c r="I2378" s="185">
        <f t="shared" si="212"/>
        <v>0</v>
      </c>
      <c r="J2378" s="185">
        <f t="shared" si="213"/>
        <v>0</v>
      </c>
    </row>
    <row r="2379" spans="1:10" ht="12.75">
      <c r="A2379"/>
      <c r="B2379" t="s">
        <v>4020</v>
      </c>
      <c r="C2379" s="52"/>
      <c r="D2379" t="s">
        <v>4021</v>
      </c>
      <c r="E2379" s="214">
        <v>19.99</v>
      </c>
      <c r="F2379" s="216">
        <v>0.2</v>
      </c>
      <c r="G2379" s="214">
        <v>15.99</v>
      </c>
      <c r="H2379" s="97">
        <v>8</v>
      </c>
      <c r="I2379" s="185">
        <f t="shared" si="212"/>
        <v>0</v>
      </c>
      <c r="J2379" s="185">
        <f t="shared" si="213"/>
        <v>0</v>
      </c>
    </row>
    <row r="2380" spans="1:10" ht="12.75">
      <c r="A2380"/>
      <c r="B2380" t="s">
        <v>4022</v>
      </c>
      <c r="C2380" s="52"/>
      <c r="D2380" t="s">
        <v>4023</v>
      </c>
      <c r="E2380" s="214">
        <v>6.99</v>
      </c>
      <c r="F2380" s="216">
        <v>0.2</v>
      </c>
      <c r="G2380" s="214">
        <v>5.59</v>
      </c>
      <c r="H2380" s="97">
        <v>8</v>
      </c>
      <c r="I2380" s="185">
        <f t="shared" si="212"/>
        <v>0</v>
      </c>
      <c r="J2380" s="185">
        <f t="shared" si="213"/>
        <v>0</v>
      </c>
    </row>
    <row r="2381" spans="1:10" ht="12.75">
      <c r="A2381"/>
      <c r="B2381" t="s">
        <v>4024</v>
      </c>
      <c r="C2381" s="52"/>
      <c r="D2381" t="s">
        <v>4025</v>
      </c>
      <c r="E2381" s="214">
        <v>19.99</v>
      </c>
      <c r="F2381" s="216">
        <v>0.2</v>
      </c>
      <c r="G2381" s="214">
        <v>15.99</v>
      </c>
      <c r="H2381" s="97">
        <v>8</v>
      </c>
      <c r="I2381" s="185">
        <f t="shared" si="212"/>
        <v>0</v>
      </c>
      <c r="J2381" s="185">
        <f t="shared" si="213"/>
        <v>0</v>
      </c>
    </row>
    <row r="2382" spans="1:10" ht="12.75">
      <c r="A2382" t="s">
        <v>344</v>
      </c>
      <c r="B2382"/>
      <c r="C2382" s="52"/>
      <c r="D2382"/>
      <c r="E2382" s="214"/>
      <c r="F2382" s="207"/>
      <c r="G2382" s="214"/>
      <c r="H2382" s="97"/>
      <c r="I2382" s="185"/>
      <c r="J2382" s="185"/>
    </row>
    <row r="2383" spans="1:10" ht="12.75">
      <c r="A2383"/>
      <c r="B2383" t="s">
        <v>4026</v>
      </c>
      <c r="C2383" s="52"/>
      <c r="D2383" t="s">
        <v>4027</v>
      </c>
      <c r="E2383" s="214">
        <v>10</v>
      </c>
      <c r="F2383" s="216">
        <v>0.25</v>
      </c>
      <c r="G2383" s="214">
        <v>7.5</v>
      </c>
      <c r="H2383" s="97">
        <v>8</v>
      </c>
      <c r="I2383" s="185">
        <f aca="true" t="shared" si="214" ref="I2383:I2396">C2383*E2383</f>
        <v>0</v>
      </c>
      <c r="J2383" s="185">
        <f aca="true" t="shared" si="215" ref="J2383:J2396">C2383*G2383</f>
        <v>0</v>
      </c>
    </row>
    <row r="2384" spans="1:10" ht="12.75">
      <c r="A2384"/>
      <c r="B2384" t="s">
        <v>4028</v>
      </c>
      <c r="C2384" s="52"/>
      <c r="D2384" t="s">
        <v>4029</v>
      </c>
      <c r="E2384" s="214">
        <v>10</v>
      </c>
      <c r="F2384" s="216">
        <v>0.25</v>
      </c>
      <c r="G2384" s="214">
        <v>7.5</v>
      </c>
      <c r="H2384" s="97">
        <v>8</v>
      </c>
      <c r="I2384" s="185">
        <f t="shared" si="214"/>
        <v>0</v>
      </c>
      <c r="J2384" s="185">
        <f t="shared" si="215"/>
        <v>0</v>
      </c>
    </row>
    <row r="2385" spans="1:10" ht="12.75">
      <c r="A2385"/>
      <c r="B2385" t="s">
        <v>4030</v>
      </c>
      <c r="C2385" s="52"/>
      <c r="D2385" t="s">
        <v>4031</v>
      </c>
      <c r="E2385" s="214">
        <v>10</v>
      </c>
      <c r="F2385" s="216">
        <v>0.25</v>
      </c>
      <c r="G2385" s="214">
        <v>7.5</v>
      </c>
      <c r="H2385" s="97">
        <v>8</v>
      </c>
      <c r="I2385" s="185">
        <f t="shared" si="214"/>
        <v>0</v>
      </c>
      <c r="J2385" s="185">
        <f t="shared" si="215"/>
        <v>0</v>
      </c>
    </row>
    <row r="2386" spans="1:10" ht="12.75">
      <c r="A2386"/>
      <c r="B2386" t="s">
        <v>4032</v>
      </c>
      <c r="C2386" s="52"/>
      <c r="D2386" t="s">
        <v>4033</v>
      </c>
      <c r="E2386" s="214">
        <v>10</v>
      </c>
      <c r="F2386" s="216">
        <v>0.25</v>
      </c>
      <c r="G2386" s="214">
        <v>7.5</v>
      </c>
      <c r="H2386" s="97">
        <v>8</v>
      </c>
      <c r="I2386" s="185">
        <f t="shared" si="214"/>
        <v>0</v>
      </c>
      <c r="J2386" s="185">
        <f t="shared" si="215"/>
        <v>0</v>
      </c>
    </row>
    <row r="2387" spans="1:10" ht="12.75">
      <c r="A2387"/>
      <c r="B2387" t="s">
        <v>4034</v>
      </c>
      <c r="C2387" s="52"/>
      <c r="D2387" t="s">
        <v>4035</v>
      </c>
      <c r="E2387" s="214">
        <v>9.99</v>
      </c>
      <c r="F2387" s="216">
        <v>0.25</v>
      </c>
      <c r="G2387" s="214">
        <v>7.49</v>
      </c>
      <c r="H2387" s="97">
        <v>8</v>
      </c>
      <c r="I2387" s="185">
        <f t="shared" si="214"/>
        <v>0</v>
      </c>
      <c r="J2387" s="185">
        <f t="shared" si="215"/>
        <v>0</v>
      </c>
    </row>
    <row r="2388" spans="1:10" ht="12.75">
      <c r="A2388"/>
      <c r="B2388" t="s">
        <v>4036</v>
      </c>
      <c r="C2388" s="52"/>
      <c r="D2388" t="s">
        <v>4037</v>
      </c>
      <c r="E2388" s="214">
        <v>9.99</v>
      </c>
      <c r="F2388" s="216">
        <v>0.25</v>
      </c>
      <c r="G2388" s="214">
        <v>7.49</v>
      </c>
      <c r="H2388" s="97">
        <v>8</v>
      </c>
      <c r="I2388" s="185">
        <f t="shared" si="214"/>
        <v>0</v>
      </c>
      <c r="J2388" s="185">
        <f t="shared" si="215"/>
        <v>0</v>
      </c>
    </row>
    <row r="2389" spans="1:10" ht="12.75">
      <c r="A2389"/>
      <c r="B2389" t="s">
        <v>4038</v>
      </c>
      <c r="C2389" s="52"/>
      <c r="D2389" t="s">
        <v>4039</v>
      </c>
      <c r="E2389" s="214">
        <v>9.99</v>
      </c>
      <c r="F2389" s="216">
        <v>0.25</v>
      </c>
      <c r="G2389" s="214">
        <v>7.49</v>
      </c>
      <c r="H2389" s="97">
        <v>8</v>
      </c>
      <c r="I2389" s="185">
        <f t="shared" si="214"/>
        <v>0</v>
      </c>
      <c r="J2389" s="185">
        <f t="shared" si="215"/>
        <v>0</v>
      </c>
    </row>
    <row r="2390" spans="1:10" ht="12.75">
      <c r="A2390"/>
      <c r="B2390" t="s">
        <v>4040</v>
      </c>
      <c r="C2390" s="52"/>
      <c r="D2390" t="s">
        <v>4041</v>
      </c>
      <c r="E2390" s="214">
        <v>9.99</v>
      </c>
      <c r="F2390" s="216">
        <v>0.25</v>
      </c>
      <c r="G2390" s="214">
        <v>7.49</v>
      </c>
      <c r="H2390" s="97">
        <v>8</v>
      </c>
      <c r="I2390" s="185">
        <f t="shared" si="214"/>
        <v>0</v>
      </c>
      <c r="J2390" s="185">
        <f t="shared" si="215"/>
        <v>0</v>
      </c>
    </row>
    <row r="2391" spans="1:10" ht="12.75">
      <c r="A2391"/>
      <c r="B2391" t="s">
        <v>4042</v>
      </c>
      <c r="C2391" s="52"/>
      <c r="D2391" t="s">
        <v>4043</v>
      </c>
      <c r="E2391" s="214">
        <v>10.99</v>
      </c>
      <c r="F2391" s="216">
        <v>0.25</v>
      </c>
      <c r="G2391" s="214">
        <v>8.24</v>
      </c>
      <c r="H2391" s="97">
        <v>7</v>
      </c>
      <c r="I2391" s="185">
        <f t="shared" si="214"/>
        <v>0</v>
      </c>
      <c r="J2391" s="185">
        <f t="shared" si="215"/>
        <v>0</v>
      </c>
    </row>
    <row r="2392" spans="1:10" ht="12.75">
      <c r="A2392"/>
      <c r="B2392" t="s">
        <v>4044</v>
      </c>
      <c r="C2392" s="52"/>
      <c r="D2392" t="s">
        <v>4045</v>
      </c>
      <c r="E2392" s="214">
        <v>12.99</v>
      </c>
      <c r="F2392" s="216">
        <v>0.25</v>
      </c>
      <c r="G2392" s="214">
        <v>9.74</v>
      </c>
      <c r="H2392" s="97">
        <v>7</v>
      </c>
      <c r="I2392" s="185">
        <f t="shared" si="214"/>
        <v>0</v>
      </c>
      <c r="J2392" s="185">
        <f t="shared" si="215"/>
        <v>0</v>
      </c>
    </row>
    <row r="2393" spans="1:10" ht="12.75">
      <c r="A2393"/>
      <c r="B2393" t="s">
        <v>4046</v>
      </c>
      <c r="C2393" s="52"/>
      <c r="D2393" t="s">
        <v>4047</v>
      </c>
      <c r="E2393" s="214">
        <v>11.99</v>
      </c>
      <c r="F2393" s="216">
        <v>0.25</v>
      </c>
      <c r="G2393" s="214">
        <v>8.99</v>
      </c>
      <c r="H2393" s="97">
        <v>7</v>
      </c>
      <c r="I2393" s="185">
        <f t="shared" si="214"/>
        <v>0</v>
      </c>
      <c r="J2393" s="185">
        <f t="shared" si="215"/>
        <v>0</v>
      </c>
    </row>
    <row r="2394" spans="1:10" ht="12.75">
      <c r="A2394"/>
      <c r="B2394" t="s">
        <v>4048</v>
      </c>
      <c r="C2394" s="52"/>
      <c r="D2394" t="s">
        <v>4049</v>
      </c>
      <c r="E2394" s="214">
        <v>14.99</v>
      </c>
      <c r="F2394" s="216">
        <v>0.25</v>
      </c>
      <c r="G2394" s="214">
        <v>11.24</v>
      </c>
      <c r="H2394" s="97">
        <v>7</v>
      </c>
      <c r="I2394" s="185">
        <f t="shared" si="214"/>
        <v>0</v>
      </c>
      <c r="J2394" s="185">
        <f t="shared" si="215"/>
        <v>0</v>
      </c>
    </row>
    <row r="2395" spans="1:10" ht="12.75">
      <c r="A2395"/>
      <c r="B2395" t="s">
        <v>4050</v>
      </c>
      <c r="C2395" s="52"/>
      <c r="D2395" t="s">
        <v>4051</v>
      </c>
      <c r="E2395" s="214">
        <v>14.99</v>
      </c>
      <c r="F2395" s="216">
        <v>0.25</v>
      </c>
      <c r="G2395" s="214">
        <v>11.24</v>
      </c>
      <c r="H2395" s="97">
        <v>7</v>
      </c>
      <c r="I2395" s="185">
        <f t="shared" si="214"/>
        <v>0</v>
      </c>
      <c r="J2395" s="185">
        <f t="shared" si="215"/>
        <v>0</v>
      </c>
    </row>
    <row r="2396" spans="1:10" ht="12.75">
      <c r="A2396"/>
      <c r="B2396" t="s">
        <v>4052</v>
      </c>
      <c r="C2396" s="52"/>
      <c r="D2396" t="s">
        <v>4053</v>
      </c>
      <c r="E2396" s="214">
        <v>13.99</v>
      </c>
      <c r="F2396" s="216">
        <v>0.2</v>
      </c>
      <c r="G2396" s="214">
        <v>11.19</v>
      </c>
      <c r="H2396" s="97">
        <v>7</v>
      </c>
      <c r="I2396" s="185">
        <f t="shared" si="214"/>
        <v>0</v>
      </c>
      <c r="J2396" s="185">
        <f t="shared" si="215"/>
        <v>0</v>
      </c>
    </row>
    <row r="2397" spans="1:10" ht="12.75">
      <c r="A2397" t="s">
        <v>345</v>
      </c>
      <c r="B2397"/>
      <c r="C2397" s="52"/>
      <c r="D2397"/>
      <c r="E2397" s="214"/>
      <c r="F2397" s="207"/>
      <c r="G2397" s="214"/>
      <c r="H2397" s="97"/>
      <c r="I2397" s="185"/>
      <c r="J2397" s="185"/>
    </row>
    <row r="2398" spans="1:10" ht="12.75">
      <c r="A2398"/>
      <c r="B2398" t="s">
        <v>4054</v>
      </c>
      <c r="C2398" s="52"/>
      <c r="D2398" t="s">
        <v>4055</v>
      </c>
      <c r="E2398" s="214">
        <v>9.99</v>
      </c>
      <c r="F2398" s="216">
        <v>0.2</v>
      </c>
      <c r="G2398" s="214">
        <v>7.99</v>
      </c>
      <c r="H2398" s="97">
        <v>8</v>
      </c>
      <c r="I2398" s="185">
        <f aca="true" t="shared" si="216" ref="I2398:I2414">C2398*E2398</f>
        <v>0</v>
      </c>
      <c r="J2398" s="185">
        <f aca="true" t="shared" si="217" ref="J2398:J2414">C2398*G2398</f>
        <v>0</v>
      </c>
    </row>
    <row r="2399" spans="1:10" ht="12.75">
      <c r="A2399"/>
      <c r="B2399" t="s">
        <v>4056</v>
      </c>
      <c r="C2399" s="52"/>
      <c r="D2399" t="s">
        <v>4057</v>
      </c>
      <c r="E2399" s="214">
        <v>9.99</v>
      </c>
      <c r="F2399" s="216">
        <v>0.2</v>
      </c>
      <c r="G2399" s="214">
        <v>7.99</v>
      </c>
      <c r="H2399" s="97">
        <v>8</v>
      </c>
      <c r="I2399" s="185">
        <f t="shared" si="216"/>
        <v>0</v>
      </c>
      <c r="J2399" s="185">
        <f t="shared" si="217"/>
        <v>0</v>
      </c>
    </row>
    <row r="2400" spans="1:10" ht="12.75">
      <c r="A2400"/>
      <c r="B2400" t="s">
        <v>4058</v>
      </c>
      <c r="C2400" s="52"/>
      <c r="D2400" t="s">
        <v>4059</v>
      </c>
      <c r="E2400" s="214">
        <v>9.99</v>
      </c>
      <c r="F2400" s="216">
        <v>0.2</v>
      </c>
      <c r="G2400" s="214">
        <v>7.99</v>
      </c>
      <c r="H2400" s="97">
        <v>8</v>
      </c>
      <c r="I2400" s="185">
        <f t="shared" si="216"/>
        <v>0</v>
      </c>
      <c r="J2400" s="185">
        <f t="shared" si="217"/>
        <v>0</v>
      </c>
    </row>
    <row r="2401" spans="1:10" ht="12.75">
      <c r="A2401"/>
      <c r="B2401" t="s">
        <v>4060</v>
      </c>
      <c r="C2401" s="52"/>
      <c r="D2401" t="s">
        <v>4061</v>
      </c>
      <c r="E2401" s="214">
        <v>44.99</v>
      </c>
      <c r="F2401" s="216">
        <v>0.25</v>
      </c>
      <c r="G2401" s="214">
        <v>33.74</v>
      </c>
      <c r="H2401" s="97">
        <v>8</v>
      </c>
      <c r="I2401" s="185">
        <f t="shared" si="216"/>
        <v>0</v>
      </c>
      <c r="J2401" s="185">
        <f t="shared" si="217"/>
        <v>0</v>
      </c>
    </row>
    <row r="2402" spans="1:10" ht="12.75">
      <c r="A2402"/>
      <c r="B2402" t="s">
        <v>4062</v>
      </c>
      <c r="C2402" s="52"/>
      <c r="D2402" t="s">
        <v>4063</v>
      </c>
      <c r="E2402" s="214">
        <v>10.99</v>
      </c>
      <c r="F2402" s="216">
        <v>0.2</v>
      </c>
      <c r="G2402" s="214">
        <v>8.79</v>
      </c>
      <c r="H2402" s="97">
        <v>8</v>
      </c>
      <c r="I2402" s="185">
        <f t="shared" si="216"/>
        <v>0</v>
      </c>
      <c r="J2402" s="185">
        <f t="shared" si="217"/>
        <v>0</v>
      </c>
    </row>
    <row r="2403" spans="1:10" ht="12.75">
      <c r="A2403"/>
      <c r="B2403" t="s">
        <v>4064</v>
      </c>
      <c r="C2403" s="52"/>
      <c r="D2403" t="s">
        <v>4065</v>
      </c>
      <c r="E2403" s="214">
        <v>10.99</v>
      </c>
      <c r="F2403" s="216">
        <v>0.2</v>
      </c>
      <c r="G2403" s="214">
        <v>8.79</v>
      </c>
      <c r="H2403" s="97">
        <v>8</v>
      </c>
      <c r="I2403" s="185">
        <f t="shared" si="216"/>
        <v>0</v>
      </c>
      <c r="J2403" s="185">
        <f t="shared" si="217"/>
        <v>0</v>
      </c>
    </row>
    <row r="2404" spans="1:10" ht="12.75">
      <c r="A2404"/>
      <c r="B2404" t="s">
        <v>4066</v>
      </c>
      <c r="C2404" s="52"/>
      <c r="D2404" t="s">
        <v>4067</v>
      </c>
      <c r="E2404" s="214">
        <v>10.99</v>
      </c>
      <c r="F2404" s="216">
        <v>0.2</v>
      </c>
      <c r="G2404" s="214">
        <v>8.79</v>
      </c>
      <c r="H2404" s="97">
        <v>8</v>
      </c>
      <c r="I2404" s="185">
        <f t="shared" si="216"/>
        <v>0</v>
      </c>
      <c r="J2404" s="185">
        <f t="shared" si="217"/>
        <v>0</v>
      </c>
    </row>
    <row r="2405" spans="1:10" ht="12.75">
      <c r="A2405"/>
      <c r="B2405" t="s">
        <v>4068</v>
      </c>
      <c r="C2405" s="52"/>
      <c r="D2405" t="s">
        <v>4069</v>
      </c>
      <c r="E2405" s="214">
        <v>10.99</v>
      </c>
      <c r="F2405" s="216">
        <v>0.2</v>
      </c>
      <c r="G2405" s="214">
        <v>8.79</v>
      </c>
      <c r="H2405" s="97">
        <v>8</v>
      </c>
      <c r="I2405" s="185">
        <f t="shared" si="216"/>
        <v>0</v>
      </c>
      <c r="J2405" s="185">
        <f t="shared" si="217"/>
        <v>0</v>
      </c>
    </row>
    <row r="2406" spans="1:10" ht="12.75">
      <c r="A2406"/>
      <c r="B2406" t="s">
        <v>4070</v>
      </c>
      <c r="C2406" s="52"/>
      <c r="D2406" t="s">
        <v>4071</v>
      </c>
      <c r="E2406" s="214">
        <v>10.99</v>
      </c>
      <c r="F2406" s="216">
        <v>0.2</v>
      </c>
      <c r="G2406" s="214">
        <v>8.79</v>
      </c>
      <c r="H2406" s="97">
        <v>8</v>
      </c>
      <c r="I2406" s="185">
        <f t="shared" si="216"/>
        <v>0</v>
      </c>
      <c r="J2406" s="185">
        <f t="shared" si="217"/>
        <v>0</v>
      </c>
    </row>
    <row r="2407" spans="1:10" ht="12.75">
      <c r="A2407"/>
      <c r="B2407" t="s">
        <v>4072</v>
      </c>
      <c r="C2407" s="52"/>
      <c r="D2407" t="s">
        <v>4073</v>
      </c>
      <c r="E2407" s="214">
        <v>10.99</v>
      </c>
      <c r="F2407" s="216">
        <v>0.2</v>
      </c>
      <c r="G2407" s="214">
        <v>8.79</v>
      </c>
      <c r="H2407" s="97">
        <v>8</v>
      </c>
      <c r="I2407" s="185">
        <f t="shared" si="216"/>
        <v>0</v>
      </c>
      <c r="J2407" s="185">
        <f t="shared" si="217"/>
        <v>0</v>
      </c>
    </row>
    <row r="2408" spans="1:10" ht="12.75">
      <c r="A2408"/>
      <c r="B2408" t="s">
        <v>4074</v>
      </c>
      <c r="C2408" s="52"/>
      <c r="D2408" t="s">
        <v>4075</v>
      </c>
      <c r="E2408" s="214">
        <v>9.95</v>
      </c>
      <c r="F2408" s="216">
        <v>0.2</v>
      </c>
      <c r="G2408" s="214">
        <v>7.96</v>
      </c>
      <c r="H2408" s="97">
        <v>8</v>
      </c>
      <c r="I2408" s="185">
        <f t="shared" si="216"/>
        <v>0</v>
      </c>
      <c r="J2408" s="185">
        <f t="shared" si="217"/>
        <v>0</v>
      </c>
    </row>
    <row r="2409" spans="1:10" ht="12.75">
      <c r="A2409"/>
      <c r="B2409" t="s">
        <v>4076</v>
      </c>
      <c r="C2409" s="52"/>
      <c r="D2409" t="s">
        <v>4077</v>
      </c>
      <c r="E2409" s="214">
        <v>9.95</v>
      </c>
      <c r="F2409" s="216">
        <v>0.2</v>
      </c>
      <c r="G2409" s="214">
        <v>7.96</v>
      </c>
      <c r="H2409" s="97">
        <v>8</v>
      </c>
      <c r="I2409" s="185">
        <f t="shared" si="216"/>
        <v>0</v>
      </c>
      <c r="J2409" s="185">
        <f t="shared" si="217"/>
        <v>0</v>
      </c>
    </row>
    <row r="2410" spans="1:10" ht="12.75">
      <c r="A2410"/>
      <c r="B2410" t="s">
        <v>4078</v>
      </c>
      <c r="C2410" s="52"/>
      <c r="D2410" t="s">
        <v>4079</v>
      </c>
      <c r="E2410" s="214">
        <v>9.95</v>
      </c>
      <c r="F2410" s="216">
        <v>0.2</v>
      </c>
      <c r="G2410" s="214">
        <v>7.96</v>
      </c>
      <c r="H2410" s="97">
        <v>8</v>
      </c>
      <c r="I2410" s="185">
        <f t="shared" si="216"/>
        <v>0</v>
      </c>
      <c r="J2410" s="185">
        <f t="shared" si="217"/>
        <v>0</v>
      </c>
    </row>
    <row r="2411" spans="1:10" ht="12.75">
      <c r="A2411"/>
      <c r="B2411" t="s">
        <v>4080</v>
      </c>
      <c r="C2411" s="52"/>
      <c r="D2411" t="s">
        <v>4081</v>
      </c>
      <c r="E2411" s="214">
        <v>9.95</v>
      </c>
      <c r="F2411" s="216">
        <v>0.2</v>
      </c>
      <c r="G2411" s="214">
        <v>7.96</v>
      </c>
      <c r="H2411" s="97">
        <v>8</v>
      </c>
      <c r="I2411" s="185">
        <f t="shared" si="216"/>
        <v>0</v>
      </c>
      <c r="J2411" s="185">
        <f t="shared" si="217"/>
        <v>0</v>
      </c>
    </row>
    <row r="2412" spans="1:10" ht="12.75">
      <c r="A2412"/>
      <c r="B2412" t="s">
        <v>4082</v>
      </c>
      <c r="C2412" s="52"/>
      <c r="D2412" t="s">
        <v>4083</v>
      </c>
      <c r="E2412" s="214">
        <v>9.95</v>
      </c>
      <c r="F2412" s="216">
        <v>0.2</v>
      </c>
      <c r="G2412" s="214">
        <v>7.96</v>
      </c>
      <c r="H2412" s="97">
        <v>8</v>
      </c>
      <c r="I2412" s="185">
        <f t="shared" si="216"/>
        <v>0</v>
      </c>
      <c r="J2412" s="185">
        <f t="shared" si="217"/>
        <v>0</v>
      </c>
    </row>
    <row r="2413" spans="1:10" ht="12.75">
      <c r="A2413"/>
      <c r="B2413" t="s">
        <v>4084</v>
      </c>
      <c r="C2413" s="52"/>
      <c r="D2413" t="s">
        <v>4085</v>
      </c>
      <c r="E2413" s="214">
        <v>9.95</v>
      </c>
      <c r="F2413" s="216">
        <v>0.2</v>
      </c>
      <c r="G2413" s="214">
        <v>7.96</v>
      </c>
      <c r="H2413" s="97">
        <v>8</v>
      </c>
      <c r="I2413" s="185">
        <f t="shared" si="216"/>
        <v>0</v>
      </c>
      <c r="J2413" s="185">
        <f t="shared" si="217"/>
        <v>0</v>
      </c>
    </row>
    <row r="2414" spans="1:10" ht="12.75">
      <c r="A2414"/>
      <c r="B2414" t="s">
        <v>4086</v>
      </c>
      <c r="C2414" s="52"/>
      <c r="D2414" t="s">
        <v>4087</v>
      </c>
      <c r="E2414" s="214">
        <v>9.95</v>
      </c>
      <c r="F2414" s="216">
        <v>0.2</v>
      </c>
      <c r="G2414" s="214">
        <v>7.96</v>
      </c>
      <c r="H2414" s="97">
        <v>8</v>
      </c>
      <c r="I2414" s="185">
        <f t="shared" si="216"/>
        <v>0</v>
      </c>
      <c r="J2414" s="185">
        <f t="shared" si="217"/>
        <v>0</v>
      </c>
    </row>
    <row r="2415" spans="1:10" ht="12.75">
      <c r="A2415" t="s">
        <v>346</v>
      </c>
      <c r="B2415"/>
      <c r="C2415" s="52"/>
      <c r="D2415"/>
      <c r="E2415" s="214"/>
      <c r="F2415" s="207"/>
      <c r="G2415" s="214"/>
      <c r="H2415" s="97"/>
      <c r="I2415" s="185"/>
      <c r="J2415" s="185"/>
    </row>
    <row r="2416" spans="1:10" ht="12.75">
      <c r="A2416"/>
      <c r="B2416" t="s">
        <v>4088</v>
      </c>
      <c r="C2416" s="52"/>
      <c r="D2416" t="s">
        <v>4089</v>
      </c>
      <c r="E2416" s="214">
        <v>87.75</v>
      </c>
      <c r="F2416" s="207" t="s">
        <v>40</v>
      </c>
      <c r="G2416" s="214">
        <v>87.75</v>
      </c>
      <c r="H2416" s="97">
        <v>6</v>
      </c>
      <c r="I2416" s="185">
        <f aca="true" t="shared" si="218" ref="I2416:I2427">C2416*E2416</f>
        <v>0</v>
      </c>
      <c r="J2416" s="185">
        <f aca="true" t="shared" si="219" ref="J2416:J2427">C2416*G2416</f>
        <v>0</v>
      </c>
    </row>
    <row r="2417" spans="1:10" ht="12.75">
      <c r="A2417"/>
      <c r="B2417" t="s">
        <v>4090</v>
      </c>
      <c r="C2417" s="52"/>
      <c r="D2417" t="s">
        <v>4091</v>
      </c>
      <c r="E2417" s="214">
        <v>19.5</v>
      </c>
      <c r="F2417" s="216">
        <v>0.2</v>
      </c>
      <c r="G2417" s="214">
        <v>15.6</v>
      </c>
      <c r="H2417" s="97">
        <v>8</v>
      </c>
      <c r="I2417" s="185">
        <f t="shared" si="218"/>
        <v>0</v>
      </c>
      <c r="J2417" s="185">
        <f t="shared" si="219"/>
        <v>0</v>
      </c>
    </row>
    <row r="2418" spans="1:10" ht="12.75">
      <c r="A2418"/>
      <c r="B2418" t="s">
        <v>4092</v>
      </c>
      <c r="C2418" s="52"/>
      <c r="D2418" t="s">
        <v>4093</v>
      </c>
      <c r="E2418" s="214">
        <v>19.5</v>
      </c>
      <c r="F2418" s="216">
        <v>0.2</v>
      </c>
      <c r="G2418" s="214">
        <v>15.6</v>
      </c>
      <c r="H2418" s="97">
        <v>8</v>
      </c>
      <c r="I2418" s="185">
        <f t="shared" si="218"/>
        <v>0</v>
      </c>
      <c r="J2418" s="185">
        <f t="shared" si="219"/>
        <v>0</v>
      </c>
    </row>
    <row r="2419" spans="1:10" ht="12.75">
      <c r="A2419"/>
      <c r="B2419" t="s">
        <v>4094</v>
      </c>
      <c r="C2419" s="52"/>
      <c r="D2419" t="s">
        <v>4095</v>
      </c>
      <c r="E2419" s="214">
        <v>19.5</v>
      </c>
      <c r="F2419" s="216">
        <v>0.2</v>
      </c>
      <c r="G2419" s="214">
        <v>15.6</v>
      </c>
      <c r="H2419" s="97">
        <v>8</v>
      </c>
      <c r="I2419" s="185">
        <f t="shared" si="218"/>
        <v>0</v>
      </c>
      <c r="J2419" s="185">
        <f t="shared" si="219"/>
        <v>0</v>
      </c>
    </row>
    <row r="2420" spans="1:10" ht="12.75">
      <c r="A2420"/>
      <c r="B2420" t="s">
        <v>4096</v>
      </c>
      <c r="C2420" s="52"/>
      <c r="D2420" t="s">
        <v>4097</v>
      </c>
      <c r="E2420" s="214">
        <v>14.5</v>
      </c>
      <c r="F2420" s="216">
        <v>0.2</v>
      </c>
      <c r="G2420" s="214">
        <v>11.6</v>
      </c>
      <c r="H2420" s="97">
        <v>8</v>
      </c>
      <c r="I2420" s="185">
        <f t="shared" si="218"/>
        <v>0</v>
      </c>
      <c r="J2420" s="185">
        <f t="shared" si="219"/>
        <v>0</v>
      </c>
    </row>
    <row r="2421" spans="1:10" ht="12.75">
      <c r="A2421"/>
      <c r="B2421" t="s">
        <v>4098</v>
      </c>
      <c r="C2421" s="52"/>
      <c r="D2421" t="s">
        <v>4099</v>
      </c>
      <c r="E2421" s="214">
        <v>14.5</v>
      </c>
      <c r="F2421" s="216">
        <v>0.2</v>
      </c>
      <c r="G2421" s="214">
        <v>11.6</v>
      </c>
      <c r="H2421" s="97">
        <v>8</v>
      </c>
      <c r="I2421" s="185">
        <f t="shared" si="218"/>
        <v>0</v>
      </c>
      <c r="J2421" s="185">
        <f t="shared" si="219"/>
        <v>0</v>
      </c>
    </row>
    <row r="2422" spans="1:10" ht="12.75">
      <c r="A2422"/>
      <c r="B2422" t="s">
        <v>4100</v>
      </c>
      <c r="C2422" s="52"/>
      <c r="D2422" t="s">
        <v>4101</v>
      </c>
      <c r="E2422" s="214">
        <v>9.99</v>
      </c>
      <c r="F2422" s="216">
        <v>0.25</v>
      </c>
      <c r="G2422" s="214">
        <v>7.49</v>
      </c>
      <c r="H2422" s="97">
        <v>8</v>
      </c>
      <c r="I2422" s="185">
        <f t="shared" si="218"/>
        <v>0</v>
      </c>
      <c r="J2422" s="185">
        <f t="shared" si="219"/>
        <v>0</v>
      </c>
    </row>
    <row r="2423" spans="1:10" ht="12.75">
      <c r="A2423"/>
      <c r="B2423" t="s">
        <v>4102</v>
      </c>
      <c r="C2423" s="52"/>
      <c r="D2423" t="s">
        <v>4103</v>
      </c>
      <c r="E2423" s="214">
        <v>9.99</v>
      </c>
      <c r="F2423" s="216">
        <v>0.25</v>
      </c>
      <c r="G2423" s="214">
        <v>7.49</v>
      </c>
      <c r="H2423" s="97">
        <v>8</v>
      </c>
      <c r="I2423" s="185">
        <f t="shared" si="218"/>
        <v>0</v>
      </c>
      <c r="J2423" s="185">
        <f t="shared" si="219"/>
        <v>0</v>
      </c>
    </row>
    <row r="2424" spans="1:10" ht="12.75">
      <c r="A2424"/>
      <c r="B2424" t="s">
        <v>4104</v>
      </c>
      <c r="C2424" s="52"/>
      <c r="D2424" t="s">
        <v>4105</v>
      </c>
      <c r="E2424" s="214">
        <v>9.99</v>
      </c>
      <c r="F2424" s="216">
        <v>0.25</v>
      </c>
      <c r="G2424" s="214">
        <v>7.49</v>
      </c>
      <c r="H2424" s="97">
        <v>8</v>
      </c>
      <c r="I2424" s="185">
        <f t="shared" si="218"/>
        <v>0</v>
      </c>
      <c r="J2424" s="185">
        <f t="shared" si="219"/>
        <v>0</v>
      </c>
    </row>
    <row r="2425" spans="1:10" ht="12.75">
      <c r="A2425"/>
      <c r="B2425" t="s">
        <v>4106</v>
      </c>
      <c r="C2425" s="52"/>
      <c r="D2425" t="s">
        <v>4107</v>
      </c>
      <c r="E2425" s="214">
        <v>9.99</v>
      </c>
      <c r="F2425" s="216">
        <v>0.25</v>
      </c>
      <c r="G2425" s="214">
        <v>7.49</v>
      </c>
      <c r="H2425" s="97">
        <v>8</v>
      </c>
      <c r="I2425" s="185">
        <f t="shared" si="218"/>
        <v>0</v>
      </c>
      <c r="J2425" s="185">
        <f t="shared" si="219"/>
        <v>0</v>
      </c>
    </row>
    <row r="2426" spans="1:10" ht="12.75">
      <c r="A2426"/>
      <c r="B2426" t="s">
        <v>4108</v>
      </c>
      <c r="C2426" s="52"/>
      <c r="D2426" t="s">
        <v>4109</v>
      </c>
      <c r="E2426" s="214">
        <v>83.88</v>
      </c>
      <c r="F2426" s="216">
        <v>0.25</v>
      </c>
      <c r="G2426" s="214">
        <v>62.91</v>
      </c>
      <c r="H2426" s="97">
        <v>8</v>
      </c>
      <c r="I2426" s="185">
        <f t="shared" si="218"/>
        <v>0</v>
      </c>
      <c r="J2426" s="185">
        <f t="shared" si="219"/>
        <v>0</v>
      </c>
    </row>
    <row r="2427" spans="1:10" ht="12.75">
      <c r="A2427"/>
      <c r="B2427" t="s">
        <v>4110</v>
      </c>
      <c r="C2427" s="52"/>
      <c r="D2427" t="s">
        <v>4111</v>
      </c>
      <c r="E2427" s="214">
        <v>19.99</v>
      </c>
      <c r="F2427" s="216">
        <v>0.2</v>
      </c>
      <c r="G2427" s="214">
        <v>15.99</v>
      </c>
      <c r="H2427" s="97">
        <v>8</v>
      </c>
      <c r="I2427" s="185">
        <f t="shared" si="218"/>
        <v>0</v>
      </c>
      <c r="J2427" s="185">
        <f t="shared" si="219"/>
        <v>0</v>
      </c>
    </row>
    <row r="2428" spans="1:10" ht="12.75">
      <c r="A2428" s="82" t="s">
        <v>39</v>
      </c>
      <c r="B2428" s="44" t="s">
        <v>50</v>
      </c>
      <c r="C2428" s="51"/>
      <c r="D2428" s="44"/>
      <c r="E2428" s="50"/>
      <c r="F2428" s="154"/>
      <c r="G2428" s="50"/>
      <c r="H2428" s="95"/>
      <c r="I2428" s="184"/>
      <c r="J2428" s="184"/>
    </row>
    <row r="2429" spans="1:10" ht="12.75">
      <c r="A2429" t="s">
        <v>4112</v>
      </c>
      <c r="B2429"/>
      <c r="C2429" s="52"/>
      <c r="D2429"/>
      <c r="E2429" s="214"/>
      <c r="F2429" s="207"/>
      <c r="G2429" s="214"/>
      <c r="H2429" s="97"/>
      <c r="I2429" s="185"/>
      <c r="J2429" s="185"/>
    </row>
    <row r="2430" spans="1:10" ht="12.75">
      <c r="A2430"/>
      <c r="B2430" t="s">
        <v>4113</v>
      </c>
      <c r="C2430" s="52"/>
      <c r="D2430" t="s">
        <v>4114</v>
      </c>
      <c r="E2430" s="214">
        <v>0.63</v>
      </c>
      <c r="F2430" s="207" t="s">
        <v>40</v>
      </c>
      <c r="G2430" s="214">
        <v>0.63</v>
      </c>
      <c r="H2430" s="97">
        <v>14</v>
      </c>
      <c r="I2430" s="185">
        <f aca="true" t="shared" si="220" ref="I2430:I2436">C2430*E2430</f>
        <v>0</v>
      </c>
      <c r="J2430" s="185">
        <f aca="true" t="shared" si="221" ref="J2430:J2436">C2430*G2430</f>
        <v>0</v>
      </c>
    </row>
    <row r="2431" spans="1:10" ht="12.75">
      <c r="A2431"/>
      <c r="B2431" t="s">
        <v>4115</v>
      </c>
      <c r="C2431" s="52"/>
      <c r="D2431" t="s">
        <v>4114</v>
      </c>
      <c r="E2431" s="214">
        <v>0</v>
      </c>
      <c r="F2431" s="207" t="s">
        <v>40</v>
      </c>
      <c r="G2431" s="214">
        <v>0</v>
      </c>
      <c r="H2431" s="97">
        <v>14</v>
      </c>
      <c r="I2431" s="185">
        <f t="shared" si="220"/>
        <v>0</v>
      </c>
      <c r="J2431" s="185">
        <f t="shared" si="221"/>
        <v>0</v>
      </c>
    </row>
    <row r="2432" spans="1:10" ht="12.75">
      <c r="A2432"/>
      <c r="B2432" t="s">
        <v>4116</v>
      </c>
      <c r="C2432" s="52"/>
      <c r="D2432" t="s">
        <v>4117</v>
      </c>
      <c r="E2432" s="214">
        <v>8.99</v>
      </c>
      <c r="F2432" s="216">
        <v>0.3</v>
      </c>
      <c r="G2432" s="214">
        <v>6.29</v>
      </c>
      <c r="H2432" s="97">
        <v>4</v>
      </c>
      <c r="I2432" s="185">
        <f t="shared" si="220"/>
        <v>0</v>
      </c>
      <c r="J2432" s="185">
        <f t="shared" si="221"/>
        <v>0</v>
      </c>
    </row>
    <row r="2433" spans="1:10" ht="12.75">
      <c r="A2433"/>
      <c r="B2433" t="s">
        <v>4118</v>
      </c>
      <c r="C2433" s="52"/>
      <c r="D2433" t="s">
        <v>4119</v>
      </c>
      <c r="E2433" s="214">
        <v>24.99</v>
      </c>
      <c r="F2433" s="216">
        <v>0.3</v>
      </c>
      <c r="G2433" s="214">
        <v>17.49</v>
      </c>
      <c r="H2433" s="97">
        <v>4</v>
      </c>
      <c r="I2433" s="185">
        <f t="shared" si="220"/>
        <v>0</v>
      </c>
      <c r="J2433" s="185">
        <f t="shared" si="221"/>
        <v>0</v>
      </c>
    </row>
    <row r="2434" spans="1:10" ht="12.75">
      <c r="A2434"/>
      <c r="B2434" t="s">
        <v>4120</v>
      </c>
      <c r="C2434" s="52"/>
      <c r="D2434" t="s">
        <v>4121</v>
      </c>
      <c r="E2434" s="214">
        <v>15</v>
      </c>
      <c r="F2434" s="216">
        <v>0.25</v>
      </c>
      <c r="G2434" s="214">
        <v>11.25</v>
      </c>
      <c r="H2434" s="97">
        <v>4</v>
      </c>
      <c r="I2434" s="185">
        <f t="shared" si="220"/>
        <v>0</v>
      </c>
      <c r="J2434" s="185">
        <f t="shared" si="221"/>
        <v>0</v>
      </c>
    </row>
    <row r="2435" spans="1:10" ht="12.75">
      <c r="A2435"/>
      <c r="B2435" t="s">
        <v>4122</v>
      </c>
      <c r="C2435" s="52"/>
      <c r="D2435" t="s">
        <v>4123</v>
      </c>
      <c r="E2435" s="214">
        <v>8.99</v>
      </c>
      <c r="F2435" s="216">
        <v>0.3</v>
      </c>
      <c r="G2435" s="214">
        <v>6.29</v>
      </c>
      <c r="H2435" s="97">
        <v>4</v>
      </c>
      <c r="I2435" s="185">
        <f t="shared" si="220"/>
        <v>0</v>
      </c>
      <c r="J2435" s="185">
        <f t="shared" si="221"/>
        <v>0</v>
      </c>
    </row>
    <row r="2436" spans="1:10" ht="12.75">
      <c r="A2436"/>
      <c r="B2436" t="s">
        <v>4124</v>
      </c>
      <c r="C2436" s="52"/>
      <c r="D2436" t="s">
        <v>4125</v>
      </c>
      <c r="E2436" s="214">
        <v>29.99</v>
      </c>
      <c r="F2436" s="216">
        <v>0.35</v>
      </c>
      <c r="G2436" s="214">
        <v>19.49</v>
      </c>
      <c r="H2436" s="97">
        <v>5</v>
      </c>
      <c r="I2436" s="185">
        <f t="shared" si="220"/>
        <v>0</v>
      </c>
      <c r="J2436" s="185">
        <f t="shared" si="221"/>
        <v>0</v>
      </c>
    </row>
    <row r="2437" spans="1:10" ht="12.75">
      <c r="A2437" t="s">
        <v>347</v>
      </c>
      <c r="B2437"/>
      <c r="C2437" s="52"/>
      <c r="D2437"/>
      <c r="E2437" s="214"/>
      <c r="F2437" s="207"/>
      <c r="G2437" s="214"/>
      <c r="H2437" s="97"/>
      <c r="I2437" s="185"/>
      <c r="J2437" s="185"/>
    </row>
    <row r="2438" spans="1:10" ht="12.75">
      <c r="A2438"/>
      <c r="B2438" t="s">
        <v>4126</v>
      </c>
      <c r="C2438" s="52"/>
      <c r="D2438" t="s">
        <v>4127</v>
      </c>
      <c r="E2438" s="214">
        <v>75</v>
      </c>
      <c r="F2438" s="216">
        <v>0.25</v>
      </c>
      <c r="G2438" s="214">
        <v>56.25</v>
      </c>
      <c r="H2438" s="97">
        <v>5</v>
      </c>
      <c r="I2438" s="185">
        <f aca="true" t="shared" si="222" ref="I2438:I2444">C2438*E2438</f>
        <v>0</v>
      </c>
      <c r="J2438" s="185">
        <f aca="true" t="shared" si="223" ref="J2438:J2444">C2438*G2438</f>
        <v>0</v>
      </c>
    </row>
    <row r="2439" spans="1:10" ht="12.75">
      <c r="A2439"/>
      <c r="B2439" t="s">
        <v>4128</v>
      </c>
      <c r="C2439" s="52"/>
      <c r="D2439" t="s">
        <v>4129</v>
      </c>
      <c r="E2439" s="214">
        <v>34.95</v>
      </c>
      <c r="F2439" s="216">
        <v>0.25</v>
      </c>
      <c r="G2439" s="214">
        <v>26.21</v>
      </c>
      <c r="H2439" s="97">
        <v>5</v>
      </c>
      <c r="I2439" s="185">
        <f t="shared" si="222"/>
        <v>0</v>
      </c>
      <c r="J2439" s="185">
        <f t="shared" si="223"/>
        <v>0</v>
      </c>
    </row>
    <row r="2440" spans="1:10" ht="12.75">
      <c r="A2440"/>
      <c r="B2440" t="s">
        <v>4130</v>
      </c>
      <c r="C2440" s="52"/>
      <c r="D2440" t="s">
        <v>4131</v>
      </c>
      <c r="E2440" s="214">
        <v>8.99</v>
      </c>
      <c r="F2440" s="216">
        <v>0.25</v>
      </c>
      <c r="G2440" s="214">
        <v>6.74</v>
      </c>
      <c r="H2440" s="97">
        <v>5</v>
      </c>
      <c r="I2440" s="185">
        <f t="shared" si="222"/>
        <v>0</v>
      </c>
      <c r="J2440" s="185">
        <f t="shared" si="223"/>
        <v>0</v>
      </c>
    </row>
    <row r="2441" spans="1:10" ht="12.75">
      <c r="A2441"/>
      <c r="B2441" t="s">
        <v>4132</v>
      </c>
      <c r="C2441" s="52"/>
      <c r="D2441" t="s">
        <v>4133</v>
      </c>
      <c r="E2441" s="214">
        <v>14.95</v>
      </c>
      <c r="F2441" s="216">
        <v>0.25</v>
      </c>
      <c r="G2441" s="214">
        <v>11.21</v>
      </c>
      <c r="H2441" s="97">
        <v>5</v>
      </c>
      <c r="I2441" s="185">
        <f t="shared" si="222"/>
        <v>0</v>
      </c>
      <c r="J2441" s="185">
        <f t="shared" si="223"/>
        <v>0</v>
      </c>
    </row>
    <row r="2442" spans="1:10" ht="12.75">
      <c r="A2442"/>
      <c r="B2442" t="s">
        <v>4134</v>
      </c>
      <c r="C2442" s="52"/>
      <c r="D2442" t="s">
        <v>4135</v>
      </c>
      <c r="E2442" s="214">
        <v>44.95</v>
      </c>
      <c r="F2442" s="216">
        <v>0.25</v>
      </c>
      <c r="G2442" s="214">
        <v>33.71</v>
      </c>
      <c r="H2442" s="97">
        <v>5</v>
      </c>
      <c r="I2442" s="185">
        <f t="shared" si="222"/>
        <v>0</v>
      </c>
      <c r="J2442" s="185">
        <f t="shared" si="223"/>
        <v>0</v>
      </c>
    </row>
    <row r="2443" spans="1:10" ht="12.75">
      <c r="A2443"/>
      <c r="B2443" t="s">
        <v>4136</v>
      </c>
      <c r="C2443" s="52"/>
      <c r="D2443" t="s">
        <v>4137</v>
      </c>
      <c r="E2443" s="214">
        <v>39.95</v>
      </c>
      <c r="F2443" s="216">
        <v>0.25</v>
      </c>
      <c r="G2443" s="214">
        <v>29.96</v>
      </c>
      <c r="H2443" s="97">
        <v>5</v>
      </c>
      <c r="I2443" s="185">
        <f t="shared" si="222"/>
        <v>0</v>
      </c>
      <c r="J2443" s="185">
        <f t="shared" si="223"/>
        <v>0</v>
      </c>
    </row>
    <row r="2444" spans="1:10" ht="12.75">
      <c r="A2444"/>
      <c r="B2444" t="s">
        <v>4138</v>
      </c>
      <c r="C2444" s="52"/>
      <c r="D2444" t="s">
        <v>4139</v>
      </c>
      <c r="E2444" s="214">
        <v>19.95</v>
      </c>
      <c r="F2444" s="216">
        <v>0.25</v>
      </c>
      <c r="G2444" s="214">
        <v>14.96</v>
      </c>
      <c r="H2444" s="97">
        <v>5</v>
      </c>
      <c r="I2444" s="185">
        <f t="shared" si="222"/>
        <v>0</v>
      </c>
      <c r="J2444" s="185">
        <f t="shared" si="223"/>
        <v>0</v>
      </c>
    </row>
    <row r="2445" spans="1:10" ht="12.75">
      <c r="A2445" t="s">
        <v>4140</v>
      </c>
      <c r="B2445"/>
      <c r="C2445" s="52"/>
      <c r="D2445"/>
      <c r="E2445" s="214"/>
      <c r="F2445" s="207"/>
      <c r="G2445" s="214"/>
      <c r="H2445" s="97"/>
      <c r="I2445" s="185"/>
      <c r="J2445" s="185"/>
    </row>
    <row r="2446" spans="1:10" ht="12.75">
      <c r="A2446"/>
      <c r="B2446" t="s">
        <v>4141</v>
      </c>
      <c r="C2446" s="52"/>
      <c r="D2446" t="s">
        <v>4142</v>
      </c>
      <c r="E2446" s="214">
        <v>29.95</v>
      </c>
      <c r="F2446" s="216">
        <v>0.25</v>
      </c>
      <c r="G2446" s="214">
        <v>22.46</v>
      </c>
      <c r="H2446" s="97">
        <v>5</v>
      </c>
      <c r="I2446" s="185">
        <f aca="true" t="shared" si="224" ref="I2446:I2452">C2446*E2446</f>
        <v>0</v>
      </c>
      <c r="J2446" s="185">
        <f aca="true" t="shared" si="225" ref="J2446:J2452">C2446*G2446</f>
        <v>0</v>
      </c>
    </row>
    <row r="2447" spans="1:10" ht="12.75">
      <c r="A2447"/>
      <c r="B2447" t="s">
        <v>4143</v>
      </c>
      <c r="C2447" s="52"/>
      <c r="D2447" t="s">
        <v>4144</v>
      </c>
      <c r="E2447" s="214">
        <v>19.95</v>
      </c>
      <c r="F2447" s="216">
        <v>0.25</v>
      </c>
      <c r="G2447" s="214">
        <v>14.96</v>
      </c>
      <c r="H2447" s="97">
        <v>5</v>
      </c>
      <c r="I2447" s="185">
        <f t="shared" si="224"/>
        <v>0</v>
      </c>
      <c r="J2447" s="185">
        <f t="shared" si="225"/>
        <v>0</v>
      </c>
    </row>
    <row r="2448" spans="1:10" ht="12.75">
      <c r="A2448"/>
      <c r="B2448" t="s">
        <v>4145</v>
      </c>
      <c r="C2448" s="52"/>
      <c r="D2448" t="s">
        <v>4146</v>
      </c>
      <c r="E2448" s="214">
        <v>19.95</v>
      </c>
      <c r="F2448" s="216">
        <v>0.25</v>
      </c>
      <c r="G2448" s="214">
        <v>14.96</v>
      </c>
      <c r="H2448" s="97">
        <v>5</v>
      </c>
      <c r="I2448" s="185">
        <f t="shared" si="224"/>
        <v>0</v>
      </c>
      <c r="J2448" s="185">
        <f t="shared" si="225"/>
        <v>0</v>
      </c>
    </row>
    <row r="2449" spans="1:10" ht="12.75">
      <c r="A2449"/>
      <c r="B2449" t="s">
        <v>4147</v>
      </c>
      <c r="C2449" s="52"/>
      <c r="D2449" t="s">
        <v>4148</v>
      </c>
      <c r="E2449" s="214">
        <v>14.95</v>
      </c>
      <c r="F2449" s="216">
        <v>0.25</v>
      </c>
      <c r="G2449" s="214">
        <v>11.21</v>
      </c>
      <c r="H2449" s="97">
        <v>5</v>
      </c>
      <c r="I2449" s="185">
        <f t="shared" si="224"/>
        <v>0</v>
      </c>
      <c r="J2449" s="185">
        <f t="shared" si="225"/>
        <v>0</v>
      </c>
    </row>
    <row r="2450" spans="1:10" ht="12.75">
      <c r="A2450"/>
      <c r="B2450" t="s">
        <v>4149</v>
      </c>
      <c r="C2450" s="52"/>
      <c r="D2450" t="s">
        <v>4150</v>
      </c>
      <c r="E2450" s="214">
        <v>14.95</v>
      </c>
      <c r="F2450" s="216">
        <v>0.25</v>
      </c>
      <c r="G2450" s="214">
        <v>11.21</v>
      </c>
      <c r="H2450" s="97">
        <v>5</v>
      </c>
      <c r="I2450" s="185">
        <f t="shared" si="224"/>
        <v>0</v>
      </c>
      <c r="J2450" s="185">
        <f t="shared" si="225"/>
        <v>0</v>
      </c>
    </row>
    <row r="2451" spans="1:10" ht="12.75">
      <c r="A2451"/>
      <c r="B2451" t="s">
        <v>4151</v>
      </c>
      <c r="C2451" s="52"/>
      <c r="D2451" t="s">
        <v>4152</v>
      </c>
      <c r="E2451" s="214">
        <v>8.99</v>
      </c>
      <c r="F2451" s="216">
        <v>0.25</v>
      </c>
      <c r="G2451" s="214">
        <v>6.74</v>
      </c>
      <c r="H2451" s="97">
        <v>5</v>
      </c>
      <c r="I2451" s="185">
        <f t="shared" si="224"/>
        <v>0</v>
      </c>
      <c r="J2451" s="185">
        <f t="shared" si="225"/>
        <v>0</v>
      </c>
    </row>
    <row r="2452" spans="1:10" ht="12.75">
      <c r="A2452"/>
      <c r="B2452" t="s">
        <v>4153</v>
      </c>
      <c r="C2452" s="52"/>
      <c r="D2452" t="s">
        <v>4154</v>
      </c>
      <c r="E2452" s="214">
        <v>49.95</v>
      </c>
      <c r="F2452" s="216">
        <v>0.3</v>
      </c>
      <c r="G2452" s="214">
        <v>34.97</v>
      </c>
      <c r="H2452" s="97">
        <v>5</v>
      </c>
      <c r="I2452" s="185">
        <f t="shared" si="224"/>
        <v>0</v>
      </c>
      <c r="J2452" s="185">
        <f t="shared" si="225"/>
        <v>0</v>
      </c>
    </row>
    <row r="2453" spans="1:10" ht="12.75">
      <c r="A2453" t="s">
        <v>348</v>
      </c>
      <c r="B2453"/>
      <c r="C2453" s="52"/>
      <c r="D2453"/>
      <c r="E2453" s="214"/>
      <c r="F2453" s="207"/>
      <c r="G2453" s="214"/>
      <c r="H2453" s="97"/>
      <c r="I2453" s="185"/>
      <c r="J2453" s="185"/>
    </row>
    <row r="2454" spans="1:10" ht="12.75">
      <c r="A2454"/>
      <c r="B2454" t="s">
        <v>4155</v>
      </c>
      <c r="C2454" s="52"/>
      <c r="D2454" t="s">
        <v>4156</v>
      </c>
      <c r="E2454" s="214">
        <v>14.95</v>
      </c>
      <c r="F2454" s="216">
        <v>0.25</v>
      </c>
      <c r="G2454" s="214">
        <v>11.21</v>
      </c>
      <c r="H2454" s="97">
        <v>5</v>
      </c>
      <c r="I2454" s="185">
        <f aca="true" t="shared" si="226" ref="I2454:I2460">C2454*E2454</f>
        <v>0</v>
      </c>
      <c r="J2454" s="185">
        <f aca="true" t="shared" si="227" ref="J2454:J2460">C2454*G2454</f>
        <v>0</v>
      </c>
    </row>
    <row r="2455" spans="1:10" ht="12.75">
      <c r="A2455"/>
      <c r="B2455" t="s">
        <v>4157</v>
      </c>
      <c r="C2455" s="52"/>
      <c r="D2455" t="s">
        <v>4158</v>
      </c>
      <c r="E2455" s="214">
        <v>39.95</v>
      </c>
      <c r="F2455" s="216">
        <v>0.25</v>
      </c>
      <c r="G2455" s="214">
        <v>29.96</v>
      </c>
      <c r="H2455" s="97">
        <v>5</v>
      </c>
      <c r="I2455" s="185">
        <f t="shared" si="226"/>
        <v>0</v>
      </c>
      <c r="J2455" s="185">
        <f t="shared" si="227"/>
        <v>0</v>
      </c>
    </row>
    <row r="2456" spans="1:10" ht="12.75">
      <c r="A2456"/>
      <c r="B2456" t="s">
        <v>4159</v>
      </c>
      <c r="C2456" s="52"/>
      <c r="D2456" t="s">
        <v>4160</v>
      </c>
      <c r="E2456" s="214">
        <v>7.05</v>
      </c>
      <c r="F2456" s="207" t="s">
        <v>40</v>
      </c>
      <c r="G2456" s="214">
        <v>7.05</v>
      </c>
      <c r="H2456" s="97">
        <v>2</v>
      </c>
      <c r="I2456" s="185">
        <f t="shared" si="226"/>
        <v>0</v>
      </c>
      <c r="J2456" s="185">
        <f t="shared" si="227"/>
        <v>0</v>
      </c>
    </row>
    <row r="2457" spans="1:10" ht="12.75">
      <c r="A2457"/>
      <c r="B2457" t="s">
        <v>4161</v>
      </c>
      <c r="C2457" s="52"/>
      <c r="D2457" t="s">
        <v>4162</v>
      </c>
      <c r="E2457" s="214">
        <v>49.95</v>
      </c>
      <c r="F2457" s="216">
        <v>0.3</v>
      </c>
      <c r="G2457" s="214">
        <v>34.97</v>
      </c>
      <c r="H2457" s="97">
        <v>5</v>
      </c>
      <c r="I2457" s="185">
        <f t="shared" si="226"/>
        <v>0</v>
      </c>
      <c r="J2457" s="185">
        <f t="shared" si="227"/>
        <v>0</v>
      </c>
    </row>
    <row r="2458" spans="1:10" ht="12.75">
      <c r="A2458"/>
      <c r="B2458" t="s">
        <v>4163</v>
      </c>
      <c r="C2458" s="52"/>
      <c r="D2458" t="s">
        <v>4164</v>
      </c>
      <c r="E2458" s="214">
        <v>78.96</v>
      </c>
      <c r="F2458" s="216">
        <v>0.25</v>
      </c>
      <c r="G2458" s="214">
        <v>59.22</v>
      </c>
      <c r="H2458" s="97">
        <v>5</v>
      </c>
      <c r="I2458" s="185">
        <f t="shared" si="226"/>
        <v>0</v>
      </c>
      <c r="J2458" s="185">
        <f t="shared" si="227"/>
        <v>0</v>
      </c>
    </row>
    <row r="2459" spans="1:10" ht="12.75">
      <c r="A2459"/>
      <c r="B2459" t="s">
        <v>4165</v>
      </c>
      <c r="C2459" s="52"/>
      <c r="D2459" t="s">
        <v>4166</v>
      </c>
      <c r="E2459" s="214">
        <v>78.96</v>
      </c>
      <c r="F2459" s="216">
        <v>0.25</v>
      </c>
      <c r="G2459" s="214">
        <v>59.22</v>
      </c>
      <c r="H2459" s="97">
        <v>5</v>
      </c>
      <c r="I2459" s="185">
        <f t="shared" si="226"/>
        <v>0</v>
      </c>
      <c r="J2459" s="185">
        <f t="shared" si="227"/>
        <v>0</v>
      </c>
    </row>
    <row r="2460" spans="1:10" ht="12.75">
      <c r="A2460"/>
      <c r="B2460" t="s">
        <v>4167</v>
      </c>
      <c r="C2460" s="52"/>
      <c r="D2460" t="s">
        <v>4168</v>
      </c>
      <c r="E2460" s="214">
        <v>19.99</v>
      </c>
      <c r="F2460" s="216">
        <v>0.3</v>
      </c>
      <c r="G2460" s="214">
        <v>13.99</v>
      </c>
      <c r="H2460" s="97">
        <v>5</v>
      </c>
      <c r="I2460" s="185">
        <f t="shared" si="226"/>
        <v>0</v>
      </c>
      <c r="J2460" s="185">
        <f t="shared" si="227"/>
        <v>0</v>
      </c>
    </row>
    <row r="2461" spans="1:10" ht="12.75">
      <c r="A2461" t="s">
        <v>349</v>
      </c>
      <c r="B2461"/>
      <c r="C2461" s="52"/>
      <c r="D2461"/>
      <c r="E2461" s="214"/>
      <c r="F2461" s="207"/>
      <c r="G2461" s="214"/>
      <c r="H2461" s="97"/>
      <c r="I2461" s="185"/>
      <c r="J2461" s="185"/>
    </row>
    <row r="2462" spans="1:10" ht="12.75">
      <c r="A2462"/>
      <c r="B2462" t="s">
        <v>4169</v>
      </c>
      <c r="C2462" s="52"/>
      <c r="D2462" t="s">
        <v>4170</v>
      </c>
      <c r="E2462" s="214">
        <v>35</v>
      </c>
      <c r="F2462" s="216">
        <v>0.2</v>
      </c>
      <c r="G2462" s="214">
        <v>28</v>
      </c>
      <c r="H2462" s="97">
        <v>5</v>
      </c>
      <c r="I2462" s="185">
        <f aca="true" t="shared" si="228" ref="I2462:I2468">C2462*E2462</f>
        <v>0</v>
      </c>
      <c r="J2462" s="185">
        <f aca="true" t="shared" si="229" ref="J2462:J2468">C2462*G2462</f>
        <v>0</v>
      </c>
    </row>
    <row r="2463" spans="1:10" ht="12.75">
      <c r="A2463"/>
      <c r="B2463" t="s">
        <v>4171</v>
      </c>
      <c r="C2463" s="52"/>
      <c r="D2463" t="s">
        <v>4172</v>
      </c>
      <c r="E2463" s="214">
        <v>10.99</v>
      </c>
      <c r="F2463" s="216">
        <v>0.3</v>
      </c>
      <c r="G2463" s="214">
        <v>7.69</v>
      </c>
      <c r="H2463" s="97">
        <v>5</v>
      </c>
      <c r="I2463" s="185">
        <f t="shared" si="228"/>
        <v>0</v>
      </c>
      <c r="J2463" s="185">
        <f t="shared" si="229"/>
        <v>0</v>
      </c>
    </row>
    <row r="2464" spans="1:10" ht="12.75">
      <c r="A2464"/>
      <c r="B2464" t="s">
        <v>4173</v>
      </c>
      <c r="C2464" s="52"/>
      <c r="D2464" t="s">
        <v>4174</v>
      </c>
      <c r="E2464" s="214">
        <v>12.99</v>
      </c>
      <c r="F2464" s="216">
        <v>0.3</v>
      </c>
      <c r="G2464" s="214">
        <v>9.09</v>
      </c>
      <c r="H2464" s="97">
        <v>5</v>
      </c>
      <c r="I2464" s="185">
        <f t="shared" si="228"/>
        <v>0</v>
      </c>
      <c r="J2464" s="185">
        <f t="shared" si="229"/>
        <v>0</v>
      </c>
    </row>
    <row r="2465" spans="1:10" ht="12.75">
      <c r="A2465"/>
      <c r="B2465" t="s">
        <v>4175</v>
      </c>
      <c r="C2465" s="52"/>
      <c r="D2465" t="s">
        <v>4176</v>
      </c>
      <c r="E2465" s="214">
        <v>19.99</v>
      </c>
      <c r="F2465" s="216">
        <v>0.3</v>
      </c>
      <c r="G2465" s="214">
        <v>13.99</v>
      </c>
      <c r="H2465" s="97">
        <v>5</v>
      </c>
      <c r="I2465" s="185">
        <f t="shared" si="228"/>
        <v>0</v>
      </c>
      <c r="J2465" s="185">
        <f t="shared" si="229"/>
        <v>0</v>
      </c>
    </row>
    <row r="2466" spans="1:10" ht="12.75">
      <c r="A2466"/>
      <c r="B2466" t="s">
        <v>4177</v>
      </c>
      <c r="C2466" s="52"/>
      <c r="D2466" t="s">
        <v>4178</v>
      </c>
      <c r="E2466" s="214">
        <v>19.99</v>
      </c>
      <c r="F2466" s="216">
        <v>0.3</v>
      </c>
      <c r="G2466" s="214">
        <v>13.99</v>
      </c>
      <c r="H2466" s="97">
        <v>5</v>
      </c>
      <c r="I2466" s="185">
        <f t="shared" si="228"/>
        <v>0</v>
      </c>
      <c r="J2466" s="185">
        <f t="shared" si="229"/>
        <v>0</v>
      </c>
    </row>
    <row r="2467" spans="1:10" ht="12.75">
      <c r="A2467"/>
      <c r="B2467" t="s">
        <v>4179</v>
      </c>
      <c r="C2467" s="52"/>
      <c r="D2467" t="s">
        <v>4180</v>
      </c>
      <c r="E2467" s="214">
        <v>13.99</v>
      </c>
      <c r="F2467" s="216">
        <v>0.3</v>
      </c>
      <c r="G2467" s="214">
        <v>9.79</v>
      </c>
      <c r="H2467" s="97">
        <v>5</v>
      </c>
      <c r="I2467" s="185">
        <f t="shared" si="228"/>
        <v>0</v>
      </c>
      <c r="J2467" s="185">
        <f t="shared" si="229"/>
        <v>0</v>
      </c>
    </row>
    <row r="2468" spans="1:10" ht="12.75">
      <c r="A2468"/>
      <c r="B2468" t="s">
        <v>4181</v>
      </c>
      <c r="C2468" s="52"/>
      <c r="D2468" t="s">
        <v>4182</v>
      </c>
      <c r="E2468" s="214">
        <v>34.99</v>
      </c>
      <c r="F2468" s="216">
        <v>0.3</v>
      </c>
      <c r="G2468" s="214">
        <v>24.49</v>
      </c>
      <c r="H2468" s="97">
        <v>5</v>
      </c>
      <c r="I2468" s="185">
        <f t="shared" si="228"/>
        <v>0</v>
      </c>
      <c r="J2468" s="185">
        <f t="shared" si="229"/>
        <v>0</v>
      </c>
    </row>
    <row r="2469" spans="1:10" ht="12.75">
      <c r="A2469" t="s">
        <v>386</v>
      </c>
      <c r="B2469"/>
      <c r="C2469" s="52"/>
      <c r="D2469"/>
      <c r="E2469" s="214"/>
      <c r="F2469" s="207"/>
      <c r="G2469" s="214"/>
      <c r="H2469" s="97"/>
      <c r="I2469" s="185"/>
      <c r="J2469" s="185"/>
    </row>
    <row r="2470" spans="1:10" ht="12.75">
      <c r="A2470"/>
      <c r="B2470" t="s">
        <v>4183</v>
      </c>
      <c r="C2470" s="52"/>
      <c r="D2470" t="s">
        <v>4184</v>
      </c>
      <c r="E2470" s="214">
        <v>29.99</v>
      </c>
      <c r="F2470" s="216">
        <v>0.3</v>
      </c>
      <c r="G2470" s="214">
        <v>20.99</v>
      </c>
      <c r="H2470" s="97">
        <v>5</v>
      </c>
      <c r="I2470" s="185">
        <f aca="true" t="shared" si="230" ref="I2470:I2475">C2470*E2470</f>
        <v>0</v>
      </c>
      <c r="J2470" s="185">
        <f aca="true" t="shared" si="231" ref="J2470:J2475">C2470*G2470</f>
        <v>0</v>
      </c>
    </row>
    <row r="2471" spans="1:10" ht="12.75">
      <c r="A2471"/>
      <c r="B2471" t="s">
        <v>4185</v>
      </c>
      <c r="C2471" s="52"/>
      <c r="D2471" t="s">
        <v>4186</v>
      </c>
      <c r="E2471" s="214">
        <v>34.99</v>
      </c>
      <c r="F2471" s="216">
        <v>0.35</v>
      </c>
      <c r="G2471" s="214">
        <v>22.74</v>
      </c>
      <c r="H2471" s="97">
        <v>5</v>
      </c>
      <c r="I2471" s="185">
        <f t="shared" si="230"/>
        <v>0</v>
      </c>
      <c r="J2471" s="185">
        <f t="shared" si="231"/>
        <v>0</v>
      </c>
    </row>
    <row r="2472" spans="1:10" ht="12.75">
      <c r="A2472"/>
      <c r="B2472" t="s">
        <v>4187</v>
      </c>
      <c r="C2472" s="52"/>
      <c r="D2472" t="s">
        <v>4188</v>
      </c>
      <c r="E2472" s="214">
        <v>13.13</v>
      </c>
      <c r="F2472" s="207" t="s">
        <v>40</v>
      </c>
      <c r="G2472" s="214">
        <v>13.13</v>
      </c>
      <c r="H2472" s="97">
        <v>5</v>
      </c>
      <c r="I2472" s="185">
        <f t="shared" si="230"/>
        <v>0</v>
      </c>
      <c r="J2472" s="185">
        <f t="shared" si="231"/>
        <v>0</v>
      </c>
    </row>
    <row r="2473" spans="1:10" ht="12.75">
      <c r="A2473"/>
      <c r="B2473" t="s">
        <v>4189</v>
      </c>
      <c r="C2473" s="52"/>
      <c r="D2473" t="s">
        <v>4190</v>
      </c>
      <c r="E2473" s="214">
        <v>31.88</v>
      </c>
      <c r="F2473" s="207" t="s">
        <v>40</v>
      </c>
      <c r="G2473" s="214">
        <v>31.88</v>
      </c>
      <c r="H2473" s="97">
        <v>5</v>
      </c>
      <c r="I2473" s="185">
        <f t="shared" si="230"/>
        <v>0</v>
      </c>
      <c r="J2473" s="185">
        <f t="shared" si="231"/>
        <v>0</v>
      </c>
    </row>
    <row r="2474" spans="1:10" ht="12.75">
      <c r="A2474"/>
      <c r="B2474" t="s">
        <v>4191</v>
      </c>
      <c r="C2474" s="52"/>
      <c r="D2474" t="s">
        <v>4192</v>
      </c>
      <c r="E2474" s="214">
        <v>30</v>
      </c>
      <c r="F2474" s="207" t="s">
        <v>40</v>
      </c>
      <c r="G2474" s="214">
        <v>30</v>
      </c>
      <c r="H2474" s="97">
        <v>5</v>
      </c>
      <c r="I2474" s="185">
        <f t="shared" si="230"/>
        <v>0</v>
      </c>
      <c r="J2474" s="185">
        <f t="shared" si="231"/>
        <v>0</v>
      </c>
    </row>
    <row r="2475" spans="1:10" ht="12.75">
      <c r="A2475"/>
      <c r="B2475" t="s">
        <v>4193</v>
      </c>
      <c r="C2475" s="52"/>
      <c r="D2475" t="s">
        <v>4194</v>
      </c>
      <c r="E2475" s="214">
        <v>30</v>
      </c>
      <c r="F2475" s="207" t="s">
        <v>40</v>
      </c>
      <c r="G2475" s="214">
        <v>30</v>
      </c>
      <c r="H2475" s="97">
        <v>5</v>
      </c>
      <c r="I2475" s="185">
        <f t="shared" si="230"/>
        <v>0</v>
      </c>
      <c r="J2475" s="185">
        <f t="shared" si="231"/>
        <v>0</v>
      </c>
    </row>
    <row r="2476" spans="1:10" ht="12.75">
      <c r="A2476" t="s">
        <v>387</v>
      </c>
      <c r="B2476"/>
      <c r="C2476" s="52"/>
      <c r="D2476"/>
      <c r="E2476" s="214"/>
      <c r="F2476" s="207"/>
      <c r="G2476" s="214"/>
      <c r="H2476" s="97"/>
      <c r="I2476" s="185"/>
      <c r="J2476" s="185"/>
    </row>
    <row r="2477" spans="1:10" ht="12.75">
      <c r="A2477"/>
      <c r="B2477" t="s">
        <v>4195</v>
      </c>
      <c r="C2477" s="52"/>
      <c r="D2477" t="s">
        <v>4196</v>
      </c>
      <c r="E2477" s="214">
        <v>34.95</v>
      </c>
      <c r="F2477" s="216">
        <v>0.25</v>
      </c>
      <c r="G2477" s="214">
        <v>26.21</v>
      </c>
      <c r="H2477" s="97">
        <v>5</v>
      </c>
      <c r="I2477" s="185">
        <f aca="true" t="shared" si="232" ref="I2477:I2484">C2477*E2477</f>
        <v>0</v>
      </c>
      <c r="J2477" s="185">
        <f aca="true" t="shared" si="233" ref="J2477:J2484">C2477*G2477</f>
        <v>0</v>
      </c>
    </row>
    <row r="2478" spans="1:10" ht="12.75">
      <c r="A2478"/>
      <c r="B2478" t="s">
        <v>4197</v>
      </c>
      <c r="C2478" s="52"/>
      <c r="D2478" t="s">
        <v>4198</v>
      </c>
      <c r="E2478" s="214">
        <v>44.95</v>
      </c>
      <c r="F2478" s="216">
        <v>0.25</v>
      </c>
      <c r="G2478" s="214">
        <v>33.71</v>
      </c>
      <c r="H2478" s="97">
        <v>5</v>
      </c>
      <c r="I2478" s="185">
        <f t="shared" si="232"/>
        <v>0</v>
      </c>
      <c r="J2478" s="185">
        <f t="shared" si="233"/>
        <v>0</v>
      </c>
    </row>
    <row r="2479" spans="1:10" ht="12.75">
      <c r="A2479"/>
      <c r="B2479" t="s">
        <v>4199</v>
      </c>
      <c r="C2479" s="52"/>
      <c r="D2479" t="s">
        <v>4200</v>
      </c>
      <c r="E2479" s="214">
        <v>34.95</v>
      </c>
      <c r="F2479" s="216">
        <v>0.25</v>
      </c>
      <c r="G2479" s="214">
        <v>26.21</v>
      </c>
      <c r="H2479" s="97">
        <v>5</v>
      </c>
      <c r="I2479" s="185">
        <f t="shared" si="232"/>
        <v>0</v>
      </c>
      <c r="J2479" s="185">
        <f t="shared" si="233"/>
        <v>0</v>
      </c>
    </row>
    <row r="2480" spans="1:10" ht="12.75">
      <c r="A2480"/>
      <c r="B2480" t="s">
        <v>4201</v>
      </c>
      <c r="C2480" s="52"/>
      <c r="D2480" t="s">
        <v>4202</v>
      </c>
      <c r="E2480" s="214">
        <v>11.23</v>
      </c>
      <c r="F2480" s="207" t="s">
        <v>40</v>
      </c>
      <c r="G2480" s="214">
        <v>11.23</v>
      </c>
      <c r="H2480" s="97">
        <v>5</v>
      </c>
      <c r="I2480" s="185">
        <f t="shared" si="232"/>
        <v>0</v>
      </c>
      <c r="J2480" s="185">
        <f t="shared" si="233"/>
        <v>0</v>
      </c>
    </row>
    <row r="2481" spans="1:10" ht="12.75">
      <c r="A2481"/>
      <c r="B2481" t="s">
        <v>4203</v>
      </c>
      <c r="C2481" s="52"/>
      <c r="D2481" t="s">
        <v>4204</v>
      </c>
      <c r="E2481" s="214">
        <v>52.8</v>
      </c>
      <c r="F2481" s="207" t="s">
        <v>40</v>
      </c>
      <c r="G2481" s="214">
        <v>52.8</v>
      </c>
      <c r="H2481" s="97">
        <v>5</v>
      </c>
      <c r="I2481" s="185">
        <f t="shared" si="232"/>
        <v>0</v>
      </c>
      <c r="J2481" s="185">
        <f t="shared" si="233"/>
        <v>0</v>
      </c>
    </row>
    <row r="2482" spans="1:10" ht="12.75">
      <c r="A2482"/>
      <c r="B2482" t="s">
        <v>4205</v>
      </c>
      <c r="C2482" s="52"/>
      <c r="D2482" t="s">
        <v>4206</v>
      </c>
      <c r="E2482" s="214">
        <v>11.25</v>
      </c>
      <c r="F2482" s="207" t="s">
        <v>40</v>
      </c>
      <c r="G2482" s="214">
        <v>11.25</v>
      </c>
      <c r="H2482" s="97">
        <v>5</v>
      </c>
      <c r="I2482" s="185">
        <f t="shared" si="232"/>
        <v>0</v>
      </c>
      <c r="J2482" s="185">
        <f t="shared" si="233"/>
        <v>0</v>
      </c>
    </row>
    <row r="2483" spans="1:10" ht="12.75">
      <c r="A2483"/>
      <c r="B2483" t="s">
        <v>4207</v>
      </c>
      <c r="C2483" s="52"/>
      <c r="D2483" t="s">
        <v>4208</v>
      </c>
      <c r="E2483" s="214">
        <v>11.23</v>
      </c>
      <c r="F2483" s="207" t="s">
        <v>40</v>
      </c>
      <c r="G2483" s="214">
        <v>11.23</v>
      </c>
      <c r="H2483" s="97">
        <v>5</v>
      </c>
      <c r="I2483" s="185">
        <f t="shared" si="232"/>
        <v>0</v>
      </c>
      <c r="J2483" s="185">
        <f t="shared" si="233"/>
        <v>0</v>
      </c>
    </row>
    <row r="2484" spans="1:10" ht="12.75">
      <c r="A2484"/>
      <c r="B2484" t="s">
        <v>4209</v>
      </c>
      <c r="C2484" s="52"/>
      <c r="D2484" t="s">
        <v>4210</v>
      </c>
      <c r="E2484" s="214">
        <v>26.4</v>
      </c>
      <c r="F2484" s="207" t="s">
        <v>40</v>
      </c>
      <c r="G2484" s="214">
        <v>26.4</v>
      </c>
      <c r="H2484" s="97">
        <v>5</v>
      </c>
      <c r="I2484" s="185">
        <f t="shared" si="232"/>
        <v>0</v>
      </c>
      <c r="J2484" s="185">
        <f t="shared" si="233"/>
        <v>0</v>
      </c>
    </row>
    <row r="2485" spans="1:10" ht="12.75">
      <c r="A2485" s="82" t="s">
        <v>39</v>
      </c>
      <c r="B2485" s="44" t="s">
        <v>451</v>
      </c>
      <c r="C2485" s="51"/>
      <c r="D2485" s="44"/>
      <c r="E2485" s="50"/>
      <c r="F2485" s="154"/>
      <c r="G2485" s="50"/>
      <c r="H2485" s="95"/>
      <c r="I2485" s="184"/>
      <c r="J2485" s="184"/>
    </row>
    <row r="2486" spans="1:10" ht="12.75">
      <c r="A2486" t="s">
        <v>350</v>
      </c>
      <c r="B2486"/>
      <c r="C2486" s="52"/>
      <c r="D2486"/>
      <c r="E2486" s="214"/>
      <c r="F2486" s="207"/>
      <c r="G2486" s="214"/>
      <c r="H2486" s="97"/>
      <c r="I2486" s="185"/>
      <c r="J2486" s="185"/>
    </row>
    <row r="2487" spans="1:10" ht="12.75">
      <c r="A2487"/>
      <c r="B2487" t="s">
        <v>4211</v>
      </c>
      <c r="C2487" s="52"/>
      <c r="D2487" t="s">
        <v>4212</v>
      </c>
      <c r="E2487" s="214">
        <v>14.06</v>
      </c>
      <c r="F2487" s="207" t="s">
        <v>40</v>
      </c>
      <c r="G2487" s="214">
        <v>14.06</v>
      </c>
      <c r="H2487" s="97">
        <v>16</v>
      </c>
      <c r="I2487" s="185">
        <f aca="true" t="shared" si="234" ref="I2487:I2493">C2487*E2487</f>
        <v>0</v>
      </c>
      <c r="J2487" s="185">
        <f aca="true" t="shared" si="235" ref="J2487:J2493">C2487*G2487</f>
        <v>0</v>
      </c>
    </row>
    <row r="2488" spans="1:10" ht="12.75">
      <c r="A2488"/>
      <c r="B2488" t="s">
        <v>4213</v>
      </c>
      <c r="C2488" s="52"/>
      <c r="D2488" t="s">
        <v>4214</v>
      </c>
      <c r="E2488" s="214">
        <v>19.38</v>
      </c>
      <c r="F2488" s="207" t="s">
        <v>40</v>
      </c>
      <c r="G2488" s="214">
        <v>19.38</v>
      </c>
      <c r="H2488" s="97">
        <v>16</v>
      </c>
      <c r="I2488" s="185">
        <f t="shared" si="234"/>
        <v>0</v>
      </c>
      <c r="J2488" s="185">
        <f t="shared" si="235"/>
        <v>0</v>
      </c>
    </row>
    <row r="2489" spans="1:10" ht="12.75">
      <c r="A2489"/>
      <c r="B2489" t="s">
        <v>4215</v>
      </c>
      <c r="C2489" s="52"/>
      <c r="D2489" t="s">
        <v>4216</v>
      </c>
      <c r="E2489" s="214">
        <v>13.13</v>
      </c>
      <c r="F2489" s="207" t="s">
        <v>40</v>
      </c>
      <c r="G2489" s="214">
        <v>13.13</v>
      </c>
      <c r="H2489" s="97">
        <v>16</v>
      </c>
      <c r="I2489" s="185">
        <f t="shared" si="234"/>
        <v>0</v>
      </c>
      <c r="J2489" s="185">
        <f t="shared" si="235"/>
        <v>0</v>
      </c>
    </row>
    <row r="2490" spans="1:10" ht="12.75">
      <c r="A2490"/>
      <c r="B2490" t="s">
        <v>4217</v>
      </c>
      <c r="C2490" s="52"/>
      <c r="D2490" t="s">
        <v>4218</v>
      </c>
      <c r="E2490" s="214">
        <v>40.63</v>
      </c>
      <c r="F2490" s="207" t="s">
        <v>40</v>
      </c>
      <c r="G2490" s="214">
        <v>40.63</v>
      </c>
      <c r="H2490" s="97">
        <v>16</v>
      </c>
      <c r="I2490" s="185">
        <f t="shared" si="234"/>
        <v>0</v>
      </c>
      <c r="J2490" s="185">
        <f t="shared" si="235"/>
        <v>0</v>
      </c>
    </row>
    <row r="2491" spans="1:10" ht="12.75">
      <c r="A2491"/>
      <c r="B2491" t="s">
        <v>4219</v>
      </c>
      <c r="C2491" s="52"/>
      <c r="D2491" t="s">
        <v>4220</v>
      </c>
      <c r="E2491" s="214">
        <v>56.88</v>
      </c>
      <c r="F2491" s="207" t="s">
        <v>40</v>
      </c>
      <c r="G2491" s="214">
        <v>56.88</v>
      </c>
      <c r="H2491" s="97">
        <v>16</v>
      </c>
      <c r="I2491" s="185">
        <f t="shared" si="234"/>
        <v>0</v>
      </c>
      <c r="J2491" s="185">
        <f t="shared" si="235"/>
        <v>0</v>
      </c>
    </row>
    <row r="2492" spans="1:10" ht="12.75">
      <c r="A2492"/>
      <c r="B2492" t="s">
        <v>4221</v>
      </c>
      <c r="C2492" s="52"/>
      <c r="D2492" t="s">
        <v>4222</v>
      </c>
      <c r="E2492" s="214">
        <v>28.44</v>
      </c>
      <c r="F2492" s="207" t="s">
        <v>40</v>
      </c>
      <c r="G2492" s="214">
        <v>28.44</v>
      </c>
      <c r="H2492" s="97">
        <v>16</v>
      </c>
      <c r="I2492" s="185">
        <f t="shared" si="234"/>
        <v>0</v>
      </c>
      <c r="J2492" s="185">
        <f t="shared" si="235"/>
        <v>0</v>
      </c>
    </row>
    <row r="2493" spans="1:10" ht="12.75">
      <c r="A2493"/>
      <c r="B2493" t="s">
        <v>4223</v>
      </c>
      <c r="C2493" s="52"/>
      <c r="D2493" t="s">
        <v>4224</v>
      </c>
      <c r="E2493" s="214">
        <v>20.31</v>
      </c>
      <c r="F2493" s="207" t="s">
        <v>40</v>
      </c>
      <c r="G2493" s="214">
        <v>20.31</v>
      </c>
      <c r="H2493" s="97">
        <v>16</v>
      </c>
      <c r="I2493" s="185">
        <f t="shared" si="234"/>
        <v>0</v>
      </c>
      <c r="J2493" s="185">
        <f t="shared" si="235"/>
        <v>0</v>
      </c>
    </row>
    <row r="2494" spans="1:10" ht="12.75">
      <c r="A2494" t="s">
        <v>351</v>
      </c>
      <c r="B2494"/>
      <c r="C2494" s="52"/>
      <c r="D2494"/>
      <c r="E2494" s="214"/>
      <c r="F2494" s="207"/>
      <c r="G2494" s="214"/>
      <c r="H2494" s="97"/>
      <c r="I2494" s="185"/>
      <c r="J2494" s="185"/>
    </row>
    <row r="2495" spans="1:10" ht="12.75">
      <c r="A2495"/>
      <c r="B2495" t="s">
        <v>4225</v>
      </c>
      <c r="C2495" s="52"/>
      <c r="D2495" t="s">
        <v>4226</v>
      </c>
      <c r="E2495" s="214">
        <v>20.31</v>
      </c>
      <c r="F2495" s="207" t="s">
        <v>40</v>
      </c>
      <c r="G2495" s="214">
        <v>20.31</v>
      </c>
      <c r="H2495" s="97">
        <v>16</v>
      </c>
      <c r="I2495" s="185">
        <f aca="true" t="shared" si="236" ref="I2495:I2505">C2495*E2495</f>
        <v>0</v>
      </c>
      <c r="J2495" s="185">
        <f aca="true" t="shared" si="237" ref="J2495:J2505">C2495*G2495</f>
        <v>0</v>
      </c>
    </row>
    <row r="2496" spans="1:10" ht="12.75">
      <c r="A2496"/>
      <c r="B2496" t="s">
        <v>4227</v>
      </c>
      <c r="C2496" s="52"/>
      <c r="D2496" t="s">
        <v>4228</v>
      </c>
      <c r="E2496" s="214">
        <v>48.75</v>
      </c>
      <c r="F2496" s="207" t="s">
        <v>40</v>
      </c>
      <c r="G2496" s="214">
        <v>48.75</v>
      </c>
      <c r="H2496" s="97">
        <v>16</v>
      </c>
      <c r="I2496" s="185">
        <f t="shared" si="236"/>
        <v>0</v>
      </c>
      <c r="J2496" s="185">
        <f t="shared" si="237"/>
        <v>0</v>
      </c>
    </row>
    <row r="2497" spans="1:10" ht="12.75">
      <c r="A2497"/>
      <c r="B2497" t="s">
        <v>4229</v>
      </c>
      <c r="C2497" s="52"/>
      <c r="D2497" t="s">
        <v>4230</v>
      </c>
      <c r="E2497" s="214">
        <v>48.75</v>
      </c>
      <c r="F2497" s="207" t="s">
        <v>40</v>
      </c>
      <c r="G2497" s="214">
        <v>48.75</v>
      </c>
      <c r="H2497" s="97">
        <v>16</v>
      </c>
      <c r="I2497" s="185">
        <f t="shared" si="236"/>
        <v>0</v>
      </c>
      <c r="J2497" s="185">
        <f t="shared" si="237"/>
        <v>0</v>
      </c>
    </row>
    <row r="2498" spans="1:10" ht="12.75">
      <c r="A2498"/>
      <c r="B2498" t="s">
        <v>4231</v>
      </c>
      <c r="C2498" s="52"/>
      <c r="D2498" t="s">
        <v>4232</v>
      </c>
      <c r="E2498" s="214">
        <v>48.75</v>
      </c>
      <c r="F2498" s="207" t="s">
        <v>40</v>
      </c>
      <c r="G2498" s="214">
        <v>48.75</v>
      </c>
      <c r="H2498" s="97">
        <v>16</v>
      </c>
      <c r="I2498" s="185">
        <f t="shared" si="236"/>
        <v>0</v>
      </c>
      <c r="J2498" s="185">
        <f t="shared" si="237"/>
        <v>0</v>
      </c>
    </row>
    <row r="2499" spans="1:10" ht="12.75">
      <c r="A2499"/>
      <c r="B2499" t="s">
        <v>4233</v>
      </c>
      <c r="C2499" s="52"/>
      <c r="D2499" t="s">
        <v>4234</v>
      </c>
      <c r="E2499" s="214">
        <v>56.88</v>
      </c>
      <c r="F2499" s="207" t="s">
        <v>40</v>
      </c>
      <c r="G2499" s="214">
        <v>56.88</v>
      </c>
      <c r="H2499" s="97">
        <v>16</v>
      </c>
      <c r="I2499" s="185">
        <f t="shared" si="236"/>
        <v>0</v>
      </c>
      <c r="J2499" s="185">
        <f t="shared" si="237"/>
        <v>0</v>
      </c>
    </row>
    <row r="2500" spans="1:10" ht="12.75">
      <c r="A2500"/>
      <c r="B2500" t="s">
        <v>4235</v>
      </c>
      <c r="C2500" s="52"/>
      <c r="D2500" t="s">
        <v>4236</v>
      </c>
      <c r="E2500" s="214">
        <v>48.75</v>
      </c>
      <c r="F2500" s="207" t="s">
        <v>40</v>
      </c>
      <c r="G2500" s="214">
        <v>48.75</v>
      </c>
      <c r="H2500" s="97">
        <v>16</v>
      </c>
      <c r="I2500" s="185">
        <f t="shared" si="236"/>
        <v>0</v>
      </c>
      <c r="J2500" s="185">
        <f t="shared" si="237"/>
        <v>0</v>
      </c>
    </row>
    <row r="2501" spans="1:10" ht="12.75">
      <c r="A2501"/>
      <c r="B2501" t="s">
        <v>4237</v>
      </c>
      <c r="C2501" s="52"/>
      <c r="D2501" t="s">
        <v>4238</v>
      </c>
      <c r="E2501" s="214">
        <v>40.63</v>
      </c>
      <c r="F2501" s="207" t="s">
        <v>40</v>
      </c>
      <c r="G2501" s="214">
        <v>40.63</v>
      </c>
      <c r="H2501" s="97">
        <v>16</v>
      </c>
      <c r="I2501" s="185">
        <f t="shared" si="236"/>
        <v>0</v>
      </c>
      <c r="J2501" s="185">
        <f t="shared" si="237"/>
        <v>0</v>
      </c>
    </row>
    <row r="2502" spans="1:10" ht="12.75">
      <c r="A2502"/>
      <c r="B2502" t="s">
        <v>4239</v>
      </c>
      <c r="C2502" s="52"/>
      <c r="D2502" t="s">
        <v>4240</v>
      </c>
      <c r="E2502" s="214">
        <v>40.63</v>
      </c>
      <c r="F2502" s="207" t="s">
        <v>40</v>
      </c>
      <c r="G2502" s="214">
        <v>40.63</v>
      </c>
      <c r="H2502" s="97">
        <v>16</v>
      </c>
      <c r="I2502" s="185">
        <f t="shared" si="236"/>
        <v>0</v>
      </c>
      <c r="J2502" s="185">
        <f t="shared" si="237"/>
        <v>0</v>
      </c>
    </row>
    <row r="2503" spans="1:10" ht="12.75">
      <c r="A2503"/>
      <c r="B2503" t="s">
        <v>4241</v>
      </c>
      <c r="C2503" s="52"/>
      <c r="D2503" t="s">
        <v>4242</v>
      </c>
      <c r="E2503" s="214">
        <v>56.88</v>
      </c>
      <c r="F2503" s="207" t="s">
        <v>40</v>
      </c>
      <c r="G2503" s="214">
        <v>56.88</v>
      </c>
      <c r="H2503" s="97">
        <v>16</v>
      </c>
      <c r="I2503" s="185">
        <f t="shared" si="236"/>
        <v>0</v>
      </c>
      <c r="J2503" s="185">
        <f t="shared" si="237"/>
        <v>0</v>
      </c>
    </row>
    <row r="2504" spans="1:10" ht="12.75">
      <c r="A2504"/>
      <c r="B2504" t="s">
        <v>4243</v>
      </c>
      <c r="C2504" s="52"/>
      <c r="D2504" t="s">
        <v>4244</v>
      </c>
      <c r="E2504" s="214">
        <v>52.81</v>
      </c>
      <c r="F2504" s="207" t="s">
        <v>40</v>
      </c>
      <c r="G2504" s="214">
        <v>52.81</v>
      </c>
      <c r="H2504" s="97">
        <v>16</v>
      </c>
      <c r="I2504" s="185">
        <f t="shared" si="236"/>
        <v>0</v>
      </c>
      <c r="J2504" s="185">
        <f t="shared" si="237"/>
        <v>0</v>
      </c>
    </row>
    <row r="2505" spans="1:10" ht="12.75">
      <c r="A2505"/>
      <c r="B2505" t="s">
        <v>4245</v>
      </c>
      <c r="C2505" s="52"/>
      <c r="D2505" t="s">
        <v>4246</v>
      </c>
      <c r="E2505" s="214">
        <v>40.63</v>
      </c>
      <c r="F2505" s="207" t="s">
        <v>40</v>
      </c>
      <c r="G2505" s="214">
        <v>40.63</v>
      </c>
      <c r="H2505" s="97">
        <v>16</v>
      </c>
      <c r="I2505" s="185">
        <f t="shared" si="236"/>
        <v>0</v>
      </c>
      <c r="J2505" s="185">
        <f t="shared" si="237"/>
        <v>0</v>
      </c>
    </row>
    <row r="2506" spans="1:10" ht="12.75">
      <c r="A2506" t="s">
        <v>352</v>
      </c>
      <c r="B2506"/>
      <c r="C2506" s="52"/>
      <c r="D2506"/>
      <c r="E2506" s="214"/>
      <c r="F2506" s="207"/>
      <c r="G2506" s="214"/>
      <c r="H2506" s="97"/>
      <c r="I2506" s="185"/>
      <c r="J2506" s="185"/>
    </row>
    <row r="2507" spans="1:10" ht="12.75">
      <c r="A2507"/>
      <c r="B2507" t="s">
        <v>4247</v>
      </c>
      <c r="C2507" s="52"/>
      <c r="D2507" t="s">
        <v>4248</v>
      </c>
      <c r="E2507" s="214">
        <v>24.38</v>
      </c>
      <c r="F2507" s="207" t="s">
        <v>40</v>
      </c>
      <c r="G2507" s="214">
        <v>24.38</v>
      </c>
      <c r="H2507" s="97">
        <v>16</v>
      </c>
      <c r="I2507" s="185">
        <f aca="true" t="shared" si="238" ref="I2507:I2513">C2507*E2507</f>
        <v>0</v>
      </c>
      <c r="J2507" s="185">
        <f aca="true" t="shared" si="239" ref="J2507:J2513">C2507*G2507</f>
        <v>0</v>
      </c>
    </row>
    <row r="2508" spans="1:10" ht="12.75">
      <c r="A2508"/>
      <c r="B2508" t="s">
        <v>4249</v>
      </c>
      <c r="C2508" s="52"/>
      <c r="D2508" t="s">
        <v>4250</v>
      </c>
      <c r="E2508" s="214">
        <v>40.63</v>
      </c>
      <c r="F2508" s="207" t="s">
        <v>40</v>
      </c>
      <c r="G2508" s="214">
        <v>40.63</v>
      </c>
      <c r="H2508" s="97">
        <v>16</v>
      </c>
      <c r="I2508" s="185">
        <f t="shared" si="238"/>
        <v>0</v>
      </c>
      <c r="J2508" s="185">
        <f t="shared" si="239"/>
        <v>0</v>
      </c>
    </row>
    <row r="2509" spans="1:10" ht="12.75">
      <c r="A2509"/>
      <c r="B2509" t="s">
        <v>4251</v>
      </c>
      <c r="C2509" s="52"/>
      <c r="D2509" t="s">
        <v>4252</v>
      </c>
      <c r="E2509" s="214">
        <v>20.31</v>
      </c>
      <c r="F2509" s="207" t="s">
        <v>40</v>
      </c>
      <c r="G2509" s="214">
        <v>20.31</v>
      </c>
      <c r="H2509" s="97">
        <v>16</v>
      </c>
      <c r="I2509" s="185">
        <f t="shared" si="238"/>
        <v>0</v>
      </c>
      <c r="J2509" s="185">
        <f t="shared" si="239"/>
        <v>0</v>
      </c>
    </row>
    <row r="2510" spans="1:10" ht="12.75">
      <c r="A2510"/>
      <c r="B2510" t="s">
        <v>4253</v>
      </c>
      <c r="C2510" s="52"/>
      <c r="D2510" t="s">
        <v>4254</v>
      </c>
      <c r="E2510" s="214">
        <v>14.63</v>
      </c>
      <c r="F2510" s="207" t="s">
        <v>40</v>
      </c>
      <c r="G2510" s="214">
        <v>14.63</v>
      </c>
      <c r="H2510" s="97">
        <v>16</v>
      </c>
      <c r="I2510" s="185">
        <f t="shared" si="238"/>
        <v>0</v>
      </c>
      <c r="J2510" s="185">
        <f t="shared" si="239"/>
        <v>0</v>
      </c>
    </row>
    <row r="2511" spans="1:10" ht="12.75">
      <c r="A2511"/>
      <c r="B2511" t="s">
        <v>4255</v>
      </c>
      <c r="C2511" s="52"/>
      <c r="D2511" t="s">
        <v>4256</v>
      </c>
      <c r="E2511" s="214">
        <v>16.25</v>
      </c>
      <c r="F2511" s="207" t="s">
        <v>40</v>
      </c>
      <c r="G2511" s="214">
        <v>16.25</v>
      </c>
      <c r="H2511" s="97">
        <v>16</v>
      </c>
      <c r="I2511" s="185">
        <f t="shared" si="238"/>
        <v>0</v>
      </c>
      <c r="J2511" s="185">
        <f t="shared" si="239"/>
        <v>0</v>
      </c>
    </row>
    <row r="2512" spans="1:10" ht="12.75">
      <c r="A2512"/>
      <c r="B2512" t="s">
        <v>4257</v>
      </c>
      <c r="C2512" s="52"/>
      <c r="D2512" t="s">
        <v>4258</v>
      </c>
      <c r="E2512" s="214">
        <v>10.94</v>
      </c>
      <c r="F2512" s="207" t="s">
        <v>40</v>
      </c>
      <c r="G2512" s="214">
        <v>10.94</v>
      </c>
      <c r="H2512" s="97">
        <v>16</v>
      </c>
      <c r="I2512" s="185">
        <f t="shared" si="238"/>
        <v>0</v>
      </c>
      <c r="J2512" s="185">
        <f t="shared" si="239"/>
        <v>0</v>
      </c>
    </row>
    <row r="2513" spans="1:10" ht="12.75">
      <c r="A2513"/>
      <c r="B2513" t="s">
        <v>4259</v>
      </c>
      <c r="C2513" s="52"/>
      <c r="D2513" t="s">
        <v>4260</v>
      </c>
      <c r="E2513" s="214">
        <v>24.38</v>
      </c>
      <c r="F2513" s="207" t="s">
        <v>40</v>
      </c>
      <c r="G2513" s="214">
        <v>24.38</v>
      </c>
      <c r="H2513" s="97">
        <v>16</v>
      </c>
      <c r="I2513" s="185">
        <f t="shared" si="238"/>
        <v>0</v>
      </c>
      <c r="J2513" s="185">
        <f t="shared" si="239"/>
        <v>0</v>
      </c>
    </row>
    <row r="2514" spans="1:10" ht="12.75">
      <c r="A2514" t="s">
        <v>4261</v>
      </c>
      <c r="B2514"/>
      <c r="C2514" s="52"/>
      <c r="D2514"/>
      <c r="E2514" s="214"/>
      <c r="F2514" s="207"/>
      <c r="G2514" s="214"/>
      <c r="H2514" s="97"/>
      <c r="I2514" s="185"/>
      <c r="J2514" s="185"/>
    </row>
    <row r="2515" spans="1:10" ht="12.75">
      <c r="A2515"/>
      <c r="B2515" t="s">
        <v>4262</v>
      </c>
      <c r="C2515" s="52"/>
      <c r="D2515" t="s">
        <v>4263</v>
      </c>
      <c r="E2515" s="214">
        <v>32.5</v>
      </c>
      <c r="F2515" s="207" t="s">
        <v>40</v>
      </c>
      <c r="G2515" s="214">
        <v>32.5</v>
      </c>
      <c r="H2515" s="97">
        <v>16</v>
      </c>
      <c r="I2515" s="185">
        <f aca="true" t="shared" si="240" ref="I2515:I2524">C2515*E2515</f>
        <v>0</v>
      </c>
      <c r="J2515" s="185">
        <f aca="true" t="shared" si="241" ref="J2515:J2524">C2515*G2515</f>
        <v>0</v>
      </c>
    </row>
    <row r="2516" spans="1:10" ht="12.75">
      <c r="A2516"/>
      <c r="B2516" t="s">
        <v>4264</v>
      </c>
      <c r="C2516" s="52"/>
      <c r="D2516" t="s">
        <v>4265</v>
      </c>
      <c r="E2516" s="214">
        <v>32.5</v>
      </c>
      <c r="F2516" s="207" t="s">
        <v>40</v>
      </c>
      <c r="G2516" s="214">
        <v>32.5</v>
      </c>
      <c r="H2516" s="97">
        <v>16</v>
      </c>
      <c r="I2516" s="185">
        <f t="shared" si="240"/>
        <v>0</v>
      </c>
      <c r="J2516" s="185">
        <f t="shared" si="241"/>
        <v>0</v>
      </c>
    </row>
    <row r="2517" spans="1:10" ht="12.75">
      <c r="A2517"/>
      <c r="B2517" t="s">
        <v>4266</v>
      </c>
      <c r="C2517" s="52"/>
      <c r="D2517" t="s">
        <v>4267</v>
      </c>
      <c r="E2517" s="214">
        <v>87.5</v>
      </c>
      <c r="F2517" s="207" t="s">
        <v>40</v>
      </c>
      <c r="G2517" s="214">
        <v>87.5</v>
      </c>
      <c r="H2517" s="97">
        <v>16</v>
      </c>
      <c r="I2517" s="185">
        <f t="shared" si="240"/>
        <v>0</v>
      </c>
      <c r="J2517" s="185">
        <f t="shared" si="241"/>
        <v>0</v>
      </c>
    </row>
    <row r="2518" spans="1:10" ht="12.75">
      <c r="A2518"/>
      <c r="B2518" t="s">
        <v>4268</v>
      </c>
      <c r="C2518" s="52"/>
      <c r="D2518" t="s">
        <v>4269</v>
      </c>
      <c r="E2518" s="214">
        <v>76.56</v>
      </c>
      <c r="F2518" s="207" t="s">
        <v>40</v>
      </c>
      <c r="G2518" s="214">
        <v>76.56</v>
      </c>
      <c r="H2518" s="97">
        <v>16</v>
      </c>
      <c r="I2518" s="185">
        <f t="shared" si="240"/>
        <v>0</v>
      </c>
      <c r="J2518" s="185">
        <f t="shared" si="241"/>
        <v>0</v>
      </c>
    </row>
    <row r="2519" spans="1:10" ht="12.75">
      <c r="A2519"/>
      <c r="B2519" t="s">
        <v>4270</v>
      </c>
      <c r="C2519" s="52"/>
      <c r="D2519" t="s">
        <v>4271</v>
      </c>
      <c r="E2519" s="214">
        <v>27.81</v>
      </c>
      <c r="F2519" s="207" t="s">
        <v>40</v>
      </c>
      <c r="G2519" s="214">
        <v>27.81</v>
      </c>
      <c r="H2519" s="97">
        <v>16</v>
      </c>
      <c r="I2519" s="185">
        <f t="shared" si="240"/>
        <v>0</v>
      </c>
      <c r="J2519" s="185">
        <f t="shared" si="241"/>
        <v>0</v>
      </c>
    </row>
    <row r="2520" spans="1:10" ht="12.75">
      <c r="A2520"/>
      <c r="B2520" t="s">
        <v>4272</v>
      </c>
      <c r="C2520" s="52"/>
      <c r="D2520" t="s">
        <v>4273</v>
      </c>
      <c r="E2520" s="214">
        <v>25</v>
      </c>
      <c r="F2520" s="207" t="s">
        <v>40</v>
      </c>
      <c r="G2520" s="214">
        <v>25</v>
      </c>
      <c r="H2520" s="97">
        <v>16</v>
      </c>
      <c r="I2520" s="185">
        <f t="shared" si="240"/>
        <v>0</v>
      </c>
      <c r="J2520" s="185">
        <f t="shared" si="241"/>
        <v>0</v>
      </c>
    </row>
    <row r="2521" spans="1:10" ht="12.75">
      <c r="A2521"/>
      <c r="B2521" t="s">
        <v>4274</v>
      </c>
      <c r="C2521" s="52"/>
      <c r="D2521" t="s">
        <v>4275</v>
      </c>
      <c r="E2521" s="214">
        <v>16.25</v>
      </c>
      <c r="F2521" s="207" t="s">
        <v>40</v>
      </c>
      <c r="G2521" s="214">
        <v>16.25</v>
      </c>
      <c r="H2521" s="97">
        <v>16</v>
      </c>
      <c r="I2521" s="185">
        <f t="shared" si="240"/>
        <v>0</v>
      </c>
      <c r="J2521" s="185">
        <f t="shared" si="241"/>
        <v>0</v>
      </c>
    </row>
    <row r="2522" spans="1:10" ht="12.75">
      <c r="A2522"/>
      <c r="B2522" t="s">
        <v>4276</v>
      </c>
      <c r="C2522" s="52"/>
      <c r="D2522" t="s">
        <v>4277</v>
      </c>
      <c r="E2522" s="214">
        <v>16.25</v>
      </c>
      <c r="F2522" s="207" t="s">
        <v>40</v>
      </c>
      <c r="G2522" s="214">
        <v>16.25</v>
      </c>
      <c r="H2522" s="97">
        <v>16</v>
      </c>
      <c r="I2522" s="185">
        <f t="shared" si="240"/>
        <v>0</v>
      </c>
      <c r="J2522" s="185">
        <f t="shared" si="241"/>
        <v>0</v>
      </c>
    </row>
    <row r="2523" spans="1:10" ht="12.75">
      <c r="A2523"/>
      <c r="B2523" t="s">
        <v>4278</v>
      </c>
      <c r="C2523" s="52"/>
      <c r="D2523" t="s">
        <v>4279</v>
      </c>
      <c r="E2523" s="214">
        <v>16.25</v>
      </c>
      <c r="F2523" s="207" t="s">
        <v>40</v>
      </c>
      <c r="G2523" s="214">
        <v>16.25</v>
      </c>
      <c r="H2523" s="97">
        <v>16</v>
      </c>
      <c r="I2523" s="185">
        <f t="shared" si="240"/>
        <v>0</v>
      </c>
      <c r="J2523" s="185">
        <f t="shared" si="241"/>
        <v>0</v>
      </c>
    </row>
    <row r="2524" spans="1:10" ht="12.75">
      <c r="A2524"/>
      <c r="B2524" t="s">
        <v>4280</v>
      </c>
      <c r="C2524" s="52"/>
      <c r="D2524" t="s">
        <v>4281</v>
      </c>
      <c r="E2524" s="214">
        <v>8.13</v>
      </c>
      <c r="F2524" s="207" t="s">
        <v>40</v>
      </c>
      <c r="G2524" s="214">
        <v>8.13</v>
      </c>
      <c r="H2524" s="97">
        <v>16</v>
      </c>
      <c r="I2524" s="185">
        <f t="shared" si="240"/>
        <v>0</v>
      </c>
      <c r="J2524" s="185">
        <f t="shared" si="241"/>
        <v>0</v>
      </c>
    </row>
    <row r="2525" spans="1:10" ht="12.75">
      <c r="A2525" t="s">
        <v>353</v>
      </c>
      <c r="B2525"/>
      <c r="C2525" s="52"/>
      <c r="D2525"/>
      <c r="E2525" s="214"/>
      <c r="F2525" s="207"/>
      <c r="G2525" s="214"/>
      <c r="H2525" s="97"/>
      <c r="I2525" s="185"/>
      <c r="J2525" s="185"/>
    </row>
    <row r="2526" spans="1:10" ht="12.75">
      <c r="A2526"/>
      <c r="B2526" t="s">
        <v>4282</v>
      </c>
      <c r="C2526" s="52"/>
      <c r="D2526" t="s">
        <v>4283</v>
      </c>
      <c r="E2526" s="214">
        <v>8.13</v>
      </c>
      <c r="F2526" s="207" t="s">
        <v>40</v>
      </c>
      <c r="G2526" s="214">
        <v>8.13</v>
      </c>
      <c r="H2526" s="97">
        <v>16</v>
      </c>
      <c r="I2526" s="185">
        <f aca="true" t="shared" si="242" ref="I2526:I2536">C2526*E2526</f>
        <v>0</v>
      </c>
      <c r="J2526" s="185">
        <f aca="true" t="shared" si="243" ref="J2526:J2536">C2526*G2526</f>
        <v>0</v>
      </c>
    </row>
    <row r="2527" spans="1:10" ht="12.75">
      <c r="A2527"/>
      <c r="B2527" t="s">
        <v>4284</v>
      </c>
      <c r="C2527" s="52"/>
      <c r="D2527" t="s">
        <v>4285</v>
      </c>
      <c r="E2527" s="214">
        <v>28.75</v>
      </c>
      <c r="F2527" s="207" t="s">
        <v>40</v>
      </c>
      <c r="G2527" s="214">
        <v>28.75</v>
      </c>
      <c r="H2527" s="97">
        <v>16</v>
      </c>
      <c r="I2527" s="185">
        <f t="shared" si="242"/>
        <v>0</v>
      </c>
      <c r="J2527" s="185">
        <f t="shared" si="243"/>
        <v>0</v>
      </c>
    </row>
    <row r="2528" spans="1:10" ht="12.75">
      <c r="A2528"/>
      <c r="B2528" t="s">
        <v>4286</v>
      </c>
      <c r="C2528" s="52"/>
      <c r="D2528" t="s">
        <v>4287</v>
      </c>
      <c r="E2528" s="214">
        <v>27.5</v>
      </c>
      <c r="F2528" s="207" t="s">
        <v>40</v>
      </c>
      <c r="G2528" s="214">
        <v>27.5</v>
      </c>
      <c r="H2528" s="97">
        <v>16</v>
      </c>
      <c r="I2528" s="185">
        <f t="shared" si="242"/>
        <v>0</v>
      </c>
      <c r="J2528" s="185">
        <f t="shared" si="243"/>
        <v>0</v>
      </c>
    </row>
    <row r="2529" spans="1:10" ht="12.75">
      <c r="A2529"/>
      <c r="B2529" t="s">
        <v>4288</v>
      </c>
      <c r="C2529" s="52"/>
      <c r="D2529" t="s">
        <v>4289</v>
      </c>
      <c r="E2529" s="214">
        <v>12.19</v>
      </c>
      <c r="F2529" s="207" t="s">
        <v>40</v>
      </c>
      <c r="G2529" s="214">
        <v>12.19</v>
      </c>
      <c r="H2529" s="97">
        <v>16</v>
      </c>
      <c r="I2529" s="185">
        <f t="shared" si="242"/>
        <v>0</v>
      </c>
      <c r="J2529" s="185">
        <f t="shared" si="243"/>
        <v>0</v>
      </c>
    </row>
    <row r="2530" spans="1:10" ht="12.75">
      <c r="A2530"/>
      <c r="B2530" t="s">
        <v>4290</v>
      </c>
      <c r="C2530" s="52"/>
      <c r="D2530" t="s">
        <v>4291</v>
      </c>
      <c r="E2530" s="214">
        <v>12.19</v>
      </c>
      <c r="F2530" s="207" t="s">
        <v>40</v>
      </c>
      <c r="G2530" s="214">
        <v>12.19</v>
      </c>
      <c r="H2530" s="97">
        <v>16</v>
      </c>
      <c r="I2530" s="185">
        <f t="shared" si="242"/>
        <v>0</v>
      </c>
      <c r="J2530" s="185">
        <f t="shared" si="243"/>
        <v>0</v>
      </c>
    </row>
    <row r="2531" spans="1:10" ht="12.75">
      <c r="A2531"/>
      <c r="B2531" t="s">
        <v>4292</v>
      </c>
      <c r="C2531" s="52"/>
      <c r="D2531" t="s">
        <v>4293</v>
      </c>
      <c r="E2531" s="214">
        <v>12.19</v>
      </c>
      <c r="F2531" s="207" t="s">
        <v>40</v>
      </c>
      <c r="G2531" s="214">
        <v>12.19</v>
      </c>
      <c r="H2531" s="97">
        <v>16</v>
      </c>
      <c r="I2531" s="185">
        <f t="shared" si="242"/>
        <v>0</v>
      </c>
      <c r="J2531" s="185">
        <f t="shared" si="243"/>
        <v>0</v>
      </c>
    </row>
    <row r="2532" spans="1:10" ht="12.75">
      <c r="A2532"/>
      <c r="B2532" t="s">
        <v>4294</v>
      </c>
      <c r="C2532" s="52"/>
      <c r="D2532" t="s">
        <v>4295</v>
      </c>
      <c r="E2532" s="214">
        <v>16.25</v>
      </c>
      <c r="F2532" s="207" t="s">
        <v>40</v>
      </c>
      <c r="G2532" s="214">
        <v>16.25</v>
      </c>
      <c r="H2532" s="97">
        <v>16</v>
      </c>
      <c r="I2532" s="185">
        <f t="shared" si="242"/>
        <v>0</v>
      </c>
      <c r="J2532" s="185">
        <f t="shared" si="243"/>
        <v>0</v>
      </c>
    </row>
    <row r="2533" spans="1:10" ht="12.75">
      <c r="A2533"/>
      <c r="B2533" t="s">
        <v>4296</v>
      </c>
      <c r="C2533" s="52"/>
      <c r="D2533" t="s">
        <v>4297</v>
      </c>
      <c r="E2533" s="214">
        <v>14.06</v>
      </c>
      <c r="F2533" s="207" t="s">
        <v>40</v>
      </c>
      <c r="G2533" s="214">
        <v>14.06</v>
      </c>
      <c r="H2533" s="97">
        <v>16</v>
      </c>
      <c r="I2533" s="185">
        <f t="shared" si="242"/>
        <v>0</v>
      </c>
      <c r="J2533" s="185">
        <f t="shared" si="243"/>
        <v>0</v>
      </c>
    </row>
    <row r="2534" spans="1:10" ht="12.75">
      <c r="A2534"/>
      <c r="B2534" t="s">
        <v>4298</v>
      </c>
      <c r="C2534" s="52"/>
      <c r="D2534" t="s">
        <v>4299</v>
      </c>
      <c r="E2534" s="214">
        <v>16.25</v>
      </c>
      <c r="F2534" s="207" t="s">
        <v>40</v>
      </c>
      <c r="G2534" s="214">
        <v>16.25</v>
      </c>
      <c r="H2534" s="97">
        <v>16</v>
      </c>
      <c r="I2534" s="185">
        <f t="shared" si="242"/>
        <v>0</v>
      </c>
      <c r="J2534" s="185">
        <f t="shared" si="243"/>
        <v>0</v>
      </c>
    </row>
    <row r="2535" spans="1:10" ht="12.75">
      <c r="A2535"/>
      <c r="B2535" t="s">
        <v>4300</v>
      </c>
      <c r="C2535" s="52"/>
      <c r="D2535" t="s">
        <v>4301</v>
      </c>
      <c r="E2535" s="214">
        <v>20.31</v>
      </c>
      <c r="F2535" s="207" t="s">
        <v>40</v>
      </c>
      <c r="G2535" s="214">
        <v>20.31</v>
      </c>
      <c r="H2535" s="97">
        <v>16</v>
      </c>
      <c r="I2535" s="185">
        <f t="shared" si="242"/>
        <v>0</v>
      </c>
      <c r="J2535" s="185">
        <f t="shared" si="243"/>
        <v>0</v>
      </c>
    </row>
    <row r="2536" spans="1:10" ht="12.75">
      <c r="A2536"/>
      <c r="B2536" t="s">
        <v>4302</v>
      </c>
      <c r="C2536" s="52"/>
      <c r="D2536" t="s">
        <v>4303</v>
      </c>
      <c r="E2536" s="214">
        <v>16.25</v>
      </c>
      <c r="F2536" s="207" t="s">
        <v>40</v>
      </c>
      <c r="G2536" s="214">
        <v>16.25</v>
      </c>
      <c r="H2536" s="97">
        <v>16</v>
      </c>
      <c r="I2536" s="185">
        <f t="shared" si="242"/>
        <v>0</v>
      </c>
      <c r="J2536" s="185">
        <f t="shared" si="243"/>
        <v>0</v>
      </c>
    </row>
    <row r="2537" spans="1:10" ht="12.75">
      <c r="A2537" t="s">
        <v>354</v>
      </c>
      <c r="B2537"/>
      <c r="C2537" s="52"/>
      <c r="D2537"/>
      <c r="E2537" s="214"/>
      <c r="F2537" s="207"/>
      <c r="G2537" s="214"/>
      <c r="H2537" s="97"/>
      <c r="I2537" s="185"/>
      <c r="J2537" s="185"/>
    </row>
    <row r="2538" spans="1:10" ht="12.75">
      <c r="A2538"/>
      <c r="B2538" t="s">
        <v>4304</v>
      </c>
      <c r="C2538" s="52"/>
      <c r="D2538" t="s">
        <v>4305</v>
      </c>
      <c r="E2538" s="214">
        <v>36.56</v>
      </c>
      <c r="F2538" s="207" t="s">
        <v>40</v>
      </c>
      <c r="G2538" s="214">
        <v>36.56</v>
      </c>
      <c r="H2538" s="97">
        <v>16</v>
      </c>
      <c r="I2538" s="185">
        <f aca="true" t="shared" si="244" ref="I2538:I2545">C2538*E2538</f>
        <v>0</v>
      </c>
      <c r="J2538" s="185">
        <f aca="true" t="shared" si="245" ref="J2538:J2545">C2538*G2538</f>
        <v>0</v>
      </c>
    </row>
    <row r="2539" spans="1:10" ht="12.75">
      <c r="A2539"/>
      <c r="B2539" t="s">
        <v>4306</v>
      </c>
      <c r="C2539" s="52"/>
      <c r="D2539" t="s">
        <v>4307</v>
      </c>
      <c r="E2539" s="214">
        <v>28.13</v>
      </c>
      <c r="F2539" s="207" t="s">
        <v>40</v>
      </c>
      <c r="G2539" s="214">
        <v>28.13</v>
      </c>
      <c r="H2539" s="97">
        <v>16</v>
      </c>
      <c r="I2539" s="185">
        <f t="shared" si="244"/>
        <v>0</v>
      </c>
      <c r="J2539" s="185">
        <f t="shared" si="245"/>
        <v>0</v>
      </c>
    </row>
    <row r="2540" spans="1:10" ht="12.75">
      <c r="A2540"/>
      <c r="B2540" t="s">
        <v>4308</v>
      </c>
      <c r="C2540" s="52"/>
      <c r="D2540" t="s">
        <v>4309</v>
      </c>
      <c r="E2540" s="214">
        <v>43.13</v>
      </c>
      <c r="F2540" s="207" t="s">
        <v>40</v>
      </c>
      <c r="G2540" s="214">
        <v>43.13</v>
      </c>
      <c r="H2540" s="97">
        <v>16</v>
      </c>
      <c r="I2540" s="185">
        <f t="shared" si="244"/>
        <v>0</v>
      </c>
      <c r="J2540" s="185">
        <f t="shared" si="245"/>
        <v>0</v>
      </c>
    </row>
    <row r="2541" spans="1:10" ht="12.75">
      <c r="A2541"/>
      <c r="B2541" t="s">
        <v>4310</v>
      </c>
      <c r="C2541" s="52"/>
      <c r="D2541" t="s">
        <v>4311</v>
      </c>
      <c r="E2541" s="214">
        <v>28.75</v>
      </c>
      <c r="F2541" s="207" t="s">
        <v>40</v>
      </c>
      <c r="G2541" s="214">
        <v>28.75</v>
      </c>
      <c r="H2541" s="97">
        <v>16</v>
      </c>
      <c r="I2541" s="185">
        <f t="shared" si="244"/>
        <v>0</v>
      </c>
      <c r="J2541" s="185">
        <f t="shared" si="245"/>
        <v>0</v>
      </c>
    </row>
    <row r="2542" spans="1:10" ht="12.75">
      <c r="A2542"/>
      <c r="B2542" t="s">
        <v>4312</v>
      </c>
      <c r="C2542" s="52"/>
      <c r="D2542" t="s">
        <v>4313</v>
      </c>
      <c r="E2542" s="214">
        <v>32.19</v>
      </c>
      <c r="F2542" s="207" t="s">
        <v>40</v>
      </c>
      <c r="G2542" s="214">
        <v>32.19</v>
      </c>
      <c r="H2542" s="97">
        <v>16</v>
      </c>
      <c r="I2542" s="185">
        <f t="shared" si="244"/>
        <v>0</v>
      </c>
      <c r="J2542" s="185">
        <f t="shared" si="245"/>
        <v>0</v>
      </c>
    </row>
    <row r="2543" spans="1:10" ht="12.75">
      <c r="A2543"/>
      <c r="B2543" t="s">
        <v>4314</v>
      </c>
      <c r="C2543" s="52"/>
      <c r="D2543" t="s">
        <v>4315</v>
      </c>
      <c r="E2543" s="214">
        <v>28.75</v>
      </c>
      <c r="F2543" s="207" t="s">
        <v>40</v>
      </c>
      <c r="G2543" s="214">
        <v>28.75</v>
      </c>
      <c r="H2543" s="97">
        <v>16</v>
      </c>
      <c r="I2543" s="185">
        <f t="shared" si="244"/>
        <v>0</v>
      </c>
      <c r="J2543" s="185">
        <f t="shared" si="245"/>
        <v>0</v>
      </c>
    </row>
    <row r="2544" spans="1:10" ht="12.75">
      <c r="A2544"/>
      <c r="B2544" t="s">
        <v>4316</v>
      </c>
      <c r="C2544" s="52"/>
      <c r="D2544" t="s">
        <v>4317</v>
      </c>
      <c r="E2544" s="214">
        <v>35.31</v>
      </c>
      <c r="F2544" s="207" t="s">
        <v>40</v>
      </c>
      <c r="G2544" s="214">
        <v>35.31</v>
      </c>
      <c r="H2544" s="97">
        <v>16</v>
      </c>
      <c r="I2544" s="185">
        <f t="shared" si="244"/>
        <v>0</v>
      </c>
      <c r="J2544" s="185">
        <f t="shared" si="245"/>
        <v>0</v>
      </c>
    </row>
    <row r="2545" spans="1:10" ht="12.75">
      <c r="A2545"/>
      <c r="B2545" t="s">
        <v>4318</v>
      </c>
      <c r="C2545" s="52"/>
      <c r="D2545" t="s">
        <v>4319</v>
      </c>
      <c r="E2545" s="214">
        <v>25.31</v>
      </c>
      <c r="F2545" s="207" t="s">
        <v>40</v>
      </c>
      <c r="G2545" s="214">
        <v>25.31</v>
      </c>
      <c r="H2545" s="97">
        <v>16</v>
      </c>
      <c r="I2545" s="185">
        <f t="shared" si="244"/>
        <v>0</v>
      </c>
      <c r="J2545" s="185">
        <f t="shared" si="245"/>
        <v>0</v>
      </c>
    </row>
    <row r="2546" spans="1:10" ht="12.75">
      <c r="A2546" s="10"/>
      <c r="B2546" s="2"/>
      <c r="C2546" s="53"/>
      <c r="D2546" s="2"/>
      <c r="E2546" s="163"/>
      <c r="F2546" s="146"/>
      <c r="G2546" s="163"/>
      <c r="H2546" s="92"/>
      <c r="I2546" s="191"/>
      <c r="J2546" s="191"/>
    </row>
    <row r="2547" spans="1:10" ht="13.5" thickBot="1">
      <c r="A2547" s="78" t="s">
        <v>2</v>
      </c>
      <c r="B2547" s="2"/>
      <c r="C2547" s="103">
        <f>SUM(C121:C2545)</f>
        <v>0</v>
      </c>
      <c r="D2547" s="2"/>
      <c r="E2547" s="163"/>
      <c r="F2547" s="146"/>
      <c r="G2547" s="163"/>
      <c r="H2547" s="92"/>
      <c r="I2547" s="192">
        <f>SUM(I121:I2545)</f>
        <v>0</v>
      </c>
      <c r="J2547" s="192">
        <f>SUM(J121:J2545)</f>
        <v>0</v>
      </c>
    </row>
    <row r="2548" spans="1:10" ht="13.5" thickTop="1">
      <c r="A2548" s="10"/>
      <c r="B2548" s="2"/>
      <c r="C2548" s="110"/>
      <c r="D2548" s="2"/>
      <c r="E2548" s="163"/>
      <c r="F2548" s="146"/>
      <c r="G2548" s="163"/>
      <c r="H2548" s="93"/>
      <c r="I2548" s="193" t="s">
        <v>55</v>
      </c>
      <c r="J2548" s="193"/>
    </row>
    <row r="2549" spans="1:10" ht="12.75">
      <c r="A2549" s="10"/>
      <c r="B2549" s="2"/>
      <c r="C2549" s="109"/>
      <c r="D2549" s="2"/>
      <c r="E2549" s="163"/>
      <c r="F2549" s="146"/>
      <c r="G2549" s="163"/>
      <c r="H2549" s="93"/>
      <c r="I2549" s="179"/>
      <c r="J2549" s="179"/>
    </row>
  </sheetData>
  <sheetProtection formatCells="0" formatColumns="0" formatRows="0" insertColumns="0" insertRows="0" insertHyperlinks="0" deleteColumns="0" deleteRows="0" selectLockedCells="1" sort="0" autoFilter="0" pivotTables="0"/>
  <autoFilter ref="A114:J2545"/>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cp:lastModifiedBy>
  <cp:lastPrinted>2003-09-22T00:15:01Z</cp:lastPrinted>
  <dcterms:created xsi:type="dcterms:W3CDTF">2001-04-06T02:29:30Z</dcterms:created>
  <dcterms:modified xsi:type="dcterms:W3CDTF">2012-03-10T19:57:02Z</dcterms:modified>
  <cp:category/>
  <cp:version/>
  <cp:contentType/>
  <cp:contentStatus/>
</cp:coreProperties>
</file>