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10" windowWidth="25260" windowHeight="6255" activeTab="0"/>
  </bookViews>
  <sheets>
    <sheet name="XLS Template" sheetId="1" r:id="rId1"/>
  </sheets>
  <definedNames>
    <definedName name="_xlnm._FilterDatabase" localSheetId="0" hidden="1">'XLS Template'!$A$115:$J$2362</definedName>
  </definedNames>
  <calcPr fullCalcOnLoad="1"/>
</workbook>
</file>

<file path=xl/sharedStrings.xml><?xml version="1.0" encoding="utf-8"?>
<sst xmlns="http://schemas.openxmlformats.org/spreadsheetml/2006/main" count="4242" uniqueCount="3942">
  <si>
    <t>Coupon Code</t>
  </si>
  <si>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</si>
  <si>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</si>
  <si>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</si>
  <si>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</si>
  <si>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</si>
  <si>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</si>
  <si>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</si>
  <si>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</si>
  <si>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</si>
  <si>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</si>
  <si>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</si>
  <si>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</si>
  <si>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</si>
  <si>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</si>
  <si>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</si>
  <si>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</si>
  <si>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</si>
  <si>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</si>
  <si>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</si>
  <si>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</si>
  <si>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</si>
  <si>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</si>
  <si>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</si>
  <si>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</si>
  <si>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</si>
  <si>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Shipping surcharge for Canadian shipments</t>
  </si>
  <si>
    <t>Sales tax</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</si>
  <si>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</si>
  <si>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</si>
  <si>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</si>
  <si>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</si>
  <si>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</si>
  <si>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</si>
  <si>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</si>
  <si>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</si>
  <si>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</si>
  <si>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</si>
  <si>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</si>
  <si>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</si>
  <si>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</si>
  <si>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</si>
  <si>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</si>
  <si>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</si>
  <si>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</si>
  <si>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MAX</t>
  </si>
  <si>
    <t>Marvel Trades</t>
  </si>
  <si>
    <t>Marvel/Diamond Select</t>
  </si>
  <si>
    <t>Toys &amp; Models</t>
  </si>
  <si>
    <t>Wizard</t>
  </si>
  <si>
    <t>Publishers A-C</t>
  </si>
  <si>
    <t>DC Universe: Superman</t>
  </si>
  <si>
    <t>Marvel Adventures</t>
  </si>
  <si>
    <t>DC Universe: Batman</t>
  </si>
  <si>
    <t>DC Universe</t>
  </si>
  <si>
    <t>Johnny DC</t>
  </si>
  <si>
    <t>CMX</t>
  </si>
  <si>
    <t>Wildstorm</t>
  </si>
  <si>
    <t>Vertigo</t>
  </si>
  <si>
    <t>Collectibles &amp; Novelties</t>
  </si>
  <si>
    <t>Games</t>
  </si>
  <si>
    <t>Trading Cards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</si>
  <si>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</si>
  <si>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</si>
  <si>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</si>
  <si>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</si>
  <si>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</si>
  <si>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</si>
  <si>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</si>
  <si>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If this information is the same as last month, you can type "On File" or leave this area blank.</t>
  </si>
  <si>
    <t>Get coupon codes at ComicBloc at www.comicbloc.com</t>
  </si>
  <si>
    <t>DC Direct</t>
  </si>
  <si>
    <t>Dark Horse Comics</t>
  </si>
  <si>
    <t>Marvel's Best-Selling Authors</t>
  </si>
  <si>
    <t>Directions</t>
  </si>
  <si>
    <t>Previews</t>
  </si>
  <si>
    <t>Backlist Trade Paperbacks and Hardcovers</t>
  </si>
  <si>
    <t>Trade paperbacks and hardcovers are also available for order (as a separate order) at InStockTrades at www.instocktrades.com.</t>
  </si>
  <si>
    <t>Icon</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</si>
  <si>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</si>
  <si>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</si>
  <si>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Shipping (Flat rate shipping is only $5.95!)</t>
  </si>
  <si>
    <t>Ultimate Marvel</t>
  </si>
  <si>
    <t>DH CAPSULE ASST SPONGEBOB WACKY FACE ROLLERS (Net) (O/A) (C:</t>
  </si>
  <si>
    <t>DH CAPSULE ASST MARVEL HEROES BUILD FIG SER #2 (Net) (O/A) (</t>
  </si>
  <si>
    <t>10202-C Coldwater Road</t>
  </si>
  <si>
    <t>Fort Wayne, Indiana 46825</t>
  </si>
  <si>
    <t>Please note our new address:</t>
  </si>
  <si>
    <t>Page 26</t>
  </si>
  <si>
    <t>Page 27</t>
  </si>
  <si>
    <t>Page 32</t>
  </si>
  <si>
    <t>Page 34</t>
  </si>
  <si>
    <t>Page 35</t>
  </si>
  <si>
    <t>Page 36</t>
  </si>
  <si>
    <t>Page 37</t>
  </si>
  <si>
    <t>Page 38</t>
  </si>
  <si>
    <t>Page 39</t>
  </si>
  <si>
    <t>Page 40</t>
  </si>
  <si>
    <t>Page 41</t>
  </si>
  <si>
    <t>Page 42</t>
  </si>
  <si>
    <t>Page 43</t>
  </si>
  <si>
    <t>Page 44</t>
  </si>
  <si>
    <t>Page 45</t>
  </si>
  <si>
    <t>Page 46</t>
  </si>
  <si>
    <t>Page 47</t>
  </si>
  <si>
    <t>Page 48</t>
  </si>
  <si>
    <t>Page 49</t>
  </si>
  <si>
    <t>Page 50</t>
  </si>
  <si>
    <t>Page 51</t>
  </si>
  <si>
    <t>Page 52</t>
  </si>
  <si>
    <t>Page 53</t>
  </si>
  <si>
    <t>Page 54</t>
  </si>
  <si>
    <t>Page 55</t>
  </si>
  <si>
    <t>Page 56</t>
  </si>
  <si>
    <t>Page 57</t>
  </si>
  <si>
    <t>Page 58</t>
  </si>
  <si>
    <t>Page 59</t>
  </si>
  <si>
    <t>Page 60</t>
  </si>
  <si>
    <t>Page 70</t>
  </si>
  <si>
    <t>Page 71</t>
  </si>
  <si>
    <t>Page 72</t>
  </si>
  <si>
    <t>Page 73</t>
  </si>
  <si>
    <t>Page 74</t>
  </si>
  <si>
    <t>Page 75</t>
  </si>
  <si>
    <t>Page 76</t>
  </si>
  <si>
    <t>Page 77</t>
  </si>
  <si>
    <t>Page 78</t>
  </si>
  <si>
    <t>Page 29</t>
  </si>
  <si>
    <t>Page 84</t>
  </si>
  <si>
    <t>Page 85</t>
  </si>
  <si>
    <t>Page 67</t>
  </si>
  <si>
    <t>Page 68</t>
  </si>
  <si>
    <t>Page 69</t>
  </si>
  <si>
    <t>Page 79</t>
  </si>
  <si>
    <t>Page 80</t>
  </si>
  <si>
    <t>Page 81</t>
  </si>
  <si>
    <t>Page 82</t>
  </si>
  <si>
    <t>Page 83</t>
  </si>
  <si>
    <t>Page 86</t>
  </si>
  <si>
    <t>Page 87</t>
  </si>
  <si>
    <t>Page 88</t>
  </si>
  <si>
    <t>Page 89</t>
  </si>
  <si>
    <t>Page 90</t>
  </si>
  <si>
    <t>Page 91</t>
  </si>
  <si>
    <t>Page 92</t>
  </si>
  <si>
    <t>Page 93</t>
  </si>
  <si>
    <t>Page 94</t>
  </si>
  <si>
    <t>Page 95</t>
  </si>
  <si>
    <t>Page 96</t>
  </si>
  <si>
    <t>Page 97</t>
  </si>
  <si>
    <t>Page 98</t>
  </si>
  <si>
    <t>Page 99</t>
  </si>
  <si>
    <t>Page 100</t>
  </si>
  <si>
    <t>Page 101</t>
  </si>
  <si>
    <t>Page 104</t>
  </si>
  <si>
    <t>Page 105</t>
  </si>
  <si>
    <t>Page 106</t>
  </si>
  <si>
    <t>Page 107</t>
  </si>
  <si>
    <t>Page 111</t>
  </si>
  <si>
    <t>Page 112</t>
  </si>
  <si>
    <t>Page 113</t>
  </si>
  <si>
    <t>Page 114</t>
  </si>
  <si>
    <t>Page 115</t>
  </si>
  <si>
    <t>Page 116</t>
  </si>
  <si>
    <t>Page 117</t>
  </si>
  <si>
    <t>Page 121</t>
  </si>
  <si>
    <t>Page 122</t>
  </si>
  <si>
    <t>Page 123</t>
  </si>
  <si>
    <t>Page 124</t>
  </si>
  <si>
    <t>Page 125</t>
  </si>
  <si>
    <t>Page 126</t>
  </si>
  <si>
    <t>Page 127</t>
  </si>
  <si>
    <t>Page 128</t>
  </si>
  <si>
    <t>Page 102</t>
  </si>
  <si>
    <t>Page 103</t>
  </si>
  <si>
    <t>Page 132</t>
  </si>
  <si>
    <t>Page 133</t>
  </si>
  <si>
    <t>Page 134</t>
  </si>
  <si>
    <t>Page 135</t>
  </si>
  <si>
    <t>Page 138</t>
  </si>
  <si>
    <t>Page 144</t>
  </si>
  <si>
    <t>Page 145</t>
  </si>
  <si>
    <t>Page 146</t>
  </si>
  <si>
    <t>Page 148</t>
  </si>
  <si>
    <t>Page 152</t>
  </si>
  <si>
    <t>Page 154</t>
  </si>
  <si>
    <t>Page 155</t>
  </si>
  <si>
    <t>Page 156</t>
  </si>
  <si>
    <t>Page 157</t>
  </si>
  <si>
    <t>Page 158</t>
  </si>
  <si>
    <t>Page 159</t>
  </si>
  <si>
    <t>Page 160</t>
  </si>
  <si>
    <t>Page 161</t>
  </si>
  <si>
    <t>Page 162</t>
  </si>
  <si>
    <t>Page 163</t>
  </si>
  <si>
    <t>Page 164</t>
  </si>
  <si>
    <t>Page 165</t>
  </si>
  <si>
    <t>Page 166</t>
  </si>
  <si>
    <t>Page 168</t>
  </si>
  <si>
    <t>Page 173</t>
  </si>
  <si>
    <t>Page 174</t>
  </si>
  <si>
    <t>Page 176</t>
  </si>
  <si>
    <t>Page 17</t>
  </si>
  <si>
    <t>Page 23</t>
  </si>
  <si>
    <t>Page 28</t>
  </si>
  <si>
    <t>Page 33</t>
  </si>
  <si>
    <t>Page 7</t>
  </si>
  <si>
    <t>Page 8</t>
  </si>
  <si>
    <t>Page 11</t>
  </si>
  <si>
    <t>Page 12</t>
  </si>
  <si>
    <t>Page 15</t>
  </si>
  <si>
    <t>Page 16</t>
  </si>
  <si>
    <t>Page 18</t>
  </si>
  <si>
    <t>Page 19</t>
  </si>
  <si>
    <t>Page 24</t>
  </si>
  <si>
    <t>Page 62</t>
  </si>
  <si>
    <t>Page 65</t>
  </si>
  <si>
    <t>Page 66</t>
  </si>
  <si>
    <t>Page 108</t>
  </si>
  <si>
    <t>Page 109</t>
  </si>
  <si>
    <t>Page 110</t>
  </si>
  <si>
    <t>Page 118</t>
  </si>
  <si>
    <t>Page 119</t>
  </si>
  <si>
    <t>Page 120</t>
  </si>
  <si>
    <t>Page 192</t>
  </si>
  <si>
    <t>Page 193</t>
  </si>
  <si>
    <t>Page 197</t>
  </si>
  <si>
    <t>Page 198</t>
  </si>
  <si>
    <t>Page 202</t>
  </si>
  <si>
    <t>Page 206</t>
  </si>
  <si>
    <t>Page 212</t>
  </si>
  <si>
    <t>Page 228</t>
  </si>
  <si>
    <t>Page 232</t>
  </si>
  <si>
    <t>Page 233</t>
  </si>
  <si>
    <t>Page 235</t>
  </si>
  <si>
    <t>Page 238</t>
  </si>
  <si>
    <t>Page 240</t>
  </si>
  <si>
    <t>Page 241</t>
  </si>
  <si>
    <t>Page 242</t>
  </si>
  <si>
    <t>Page 244</t>
  </si>
  <si>
    <t>Page 252</t>
  </si>
  <si>
    <t>Page 261</t>
  </si>
  <si>
    <t>Page 263</t>
  </si>
  <si>
    <t>Page 264</t>
  </si>
  <si>
    <t>Page 265</t>
  </si>
  <si>
    <t>Page 266</t>
  </si>
  <si>
    <t>Page 267</t>
  </si>
  <si>
    <t>Page 268</t>
  </si>
  <si>
    <t>Page 269</t>
  </si>
  <si>
    <t>Page 270</t>
  </si>
  <si>
    <t>Page 271</t>
  </si>
  <si>
    <t>Page 272</t>
  </si>
  <si>
    <t>Page 273</t>
  </si>
  <si>
    <t>Page 274</t>
  </si>
  <si>
    <t>Page 276</t>
  </si>
  <si>
    <t>Page 277</t>
  </si>
  <si>
    <t>Page 279</t>
  </si>
  <si>
    <t>Page 282</t>
  </si>
  <si>
    <t>Page 283</t>
  </si>
  <si>
    <t>Page 284</t>
  </si>
  <si>
    <t>Page 286</t>
  </si>
  <si>
    <t>Page 290</t>
  </si>
  <si>
    <t>Page 292</t>
  </si>
  <si>
    <t>Page 294</t>
  </si>
  <si>
    <t>Page 296</t>
  </si>
  <si>
    <t>Page 298</t>
  </si>
  <si>
    <t>Page 299</t>
  </si>
  <si>
    <t>Page 303</t>
  </si>
  <si>
    <t>Page 304</t>
  </si>
  <si>
    <t>Page 306</t>
  </si>
  <si>
    <t>Page 308</t>
  </si>
  <si>
    <t>Page 309</t>
  </si>
  <si>
    <t>Page 182</t>
  </si>
  <si>
    <t>Page 316</t>
  </si>
  <si>
    <t>Page 318</t>
  </si>
  <si>
    <t>Page 328</t>
  </si>
  <si>
    <t>Page 332</t>
  </si>
  <si>
    <t>Page 333</t>
  </si>
  <si>
    <t>Page 340</t>
  </si>
  <si>
    <t>Page 341</t>
  </si>
  <si>
    <t>Page 342</t>
  </si>
  <si>
    <t>Page 346</t>
  </si>
  <si>
    <t>Page 350</t>
  </si>
  <si>
    <t>Page 356</t>
  </si>
  <si>
    <t>Page 358</t>
  </si>
  <si>
    <t>Page 360</t>
  </si>
  <si>
    <t>Page 361</t>
  </si>
  <si>
    <t>Page 370</t>
  </si>
  <si>
    <t>Page 371</t>
  </si>
  <si>
    <t>Page 372</t>
  </si>
  <si>
    <t>Page 374</t>
  </si>
  <si>
    <t>Page 378</t>
  </si>
  <si>
    <t>Page 379</t>
  </si>
  <si>
    <t>Page 381</t>
  </si>
  <si>
    <t>Page 386</t>
  </si>
  <si>
    <t>Page 388</t>
  </si>
  <si>
    <t>Page 390</t>
  </si>
  <si>
    <t>Page 392</t>
  </si>
  <si>
    <t>Page 397</t>
  </si>
  <si>
    <t>Page 129</t>
  </si>
  <si>
    <t>Page 130</t>
  </si>
  <si>
    <t>Page 131</t>
  </si>
  <si>
    <t>Page 20</t>
  </si>
  <si>
    <t>Page 21</t>
  </si>
  <si>
    <t>Page 22</t>
  </si>
  <si>
    <t>DC Comics</t>
  </si>
  <si>
    <t>Marvel Comics</t>
  </si>
  <si>
    <t>Image Comics</t>
  </si>
  <si>
    <t>Other Publishers</t>
  </si>
  <si>
    <t>Publishers D-J</t>
  </si>
  <si>
    <t>Publishers K-Q</t>
  </si>
  <si>
    <t>Publishers R-Z</t>
  </si>
  <si>
    <t>PROOF TP VOL 01 GOATSUCKER</t>
  </si>
  <si>
    <t>Page 30</t>
  </si>
  <si>
    <t>Page 31</t>
  </si>
  <si>
    <t>Page 63</t>
  </si>
  <si>
    <t>Page 172</t>
  </si>
  <si>
    <t>Page 13</t>
  </si>
  <si>
    <t>Page 190</t>
  </si>
  <si>
    <t>Page 205</t>
  </si>
  <si>
    <t>Page 218</t>
  </si>
  <si>
    <t>Page 220</t>
  </si>
  <si>
    <t>Page 224</t>
  </si>
  <si>
    <t>Page 236</t>
  </si>
  <si>
    <t>Page 239</t>
  </si>
  <si>
    <t>Page 278</t>
  </si>
  <si>
    <t>Page 288</t>
  </si>
  <si>
    <t>Page 322</t>
  </si>
  <si>
    <t>Page 323</t>
  </si>
  <si>
    <t>Page 326</t>
  </si>
  <si>
    <t>Page 334</t>
  </si>
  <si>
    <t>Page 351</t>
  </si>
  <si>
    <t>Page 352</t>
  </si>
  <si>
    <t>Page 353</t>
  </si>
  <si>
    <t>Page 376</t>
  </si>
  <si>
    <t>Page 382</t>
  </si>
  <si>
    <t>Page 383</t>
  </si>
  <si>
    <t>Page 394</t>
  </si>
  <si>
    <t>Page 400</t>
  </si>
  <si>
    <t>Publishers Not Available in Previews</t>
  </si>
  <si>
    <t>BUFFY TVS CONVERSATIONS WITH DEAD PEOPLE BOARD (MAY080078) (</t>
  </si>
  <si>
    <t>GOON PVC SET (AUG040170)</t>
  </si>
  <si>
    <t>UMBRELLA ACADEMY PVC FIG SET (DEC080075)</t>
  </si>
  <si>
    <t>PROOF TP VOL 02 (OCT082281)</t>
  </si>
  <si>
    <t>PROOF TP VOL 03 THUNDERBIRDS ARE GO (MAY090325)</t>
  </si>
  <si>
    <t>Page 194</t>
  </si>
  <si>
    <t>Page 196</t>
  </si>
  <si>
    <t>Page 201</t>
  </si>
  <si>
    <t>Page 203</t>
  </si>
  <si>
    <t>Page 204</t>
  </si>
  <si>
    <t>Page 210</t>
  </si>
  <si>
    <t>Page 221</t>
  </si>
  <si>
    <t>Page 227</t>
  </si>
  <si>
    <t>Page 234</t>
  </si>
  <si>
    <t>Page 237</t>
  </si>
  <si>
    <t>Page 250</t>
  </si>
  <si>
    <t>Page 275</t>
  </si>
  <si>
    <t>Page 285</t>
  </si>
  <si>
    <t>Page 300</t>
  </si>
  <si>
    <t>Page 310</t>
  </si>
  <si>
    <t>Page 136</t>
  </si>
  <si>
    <t>Page 137</t>
  </si>
  <si>
    <t>Page 143</t>
  </si>
  <si>
    <t>Page 147</t>
  </si>
  <si>
    <t>Page 178</t>
  </si>
  <si>
    <t>Page 5</t>
  </si>
  <si>
    <t>Page 184</t>
  </si>
  <si>
    <t>Page 317</t>
  </si>
  <si>
    <t>Page 319</t>
  </si>
  <si>
    <t>Page 330</t>
  </si>
  <si>
    <t>Page 338</t>
  </si>
  <si>
    <t>Page 349</t>
  </si>
  <si>
    <t>Page 363</t>
  </si>
  <si>
    <t>Page 368</t>
  </si>
  <si>
    <t>Page 369</t>
  </si>
  <si>
    <t>Page 380</t>
  </si>
  <si>
    <t>Page 385</t>
  </si>
  <si>
    <t>Page 389</t>
  </si>
  <si>
    <t>Page 396</t>
  </si>
  <si>
    <t>Page 14</t>
  </si>
  <si>
    <t>If you would like bags and boards, place a "1" in cell A122 or A123 or A124.  Bag and board quantities for your order will calculate automatically.</t>
  </si>
  <si>
    <t>MyDigitalComics</t>
  </si>
  <si>
    <t xml:space="preserve">MyDigitalComics offers comic books in pdf or cbz format starting at only $0.99 at at www.mydigitalcomics.com!  </t>
  </si>
  <si>
    <t>Do you want to make your items available digitally?  Contact us at support@mydigitalcomics.com</t>
  </si>
  <si>
    <r>
      <t xml:space="preserve">MyDigitalComics is happy to add </t>
    </r>
    <r>
      <rPr>
        <b/>
        <sz val="10"/>
        <rFont val="Arial"/>
        <family val="2"/>
      </rPr>
      <t>Super Real Graphics</t>
    </r>
    <r>
      <rPr>
        <sz val="10"/>
        <rFont val="Arial"/>
        <family val="2"/>
      </rPr>
      <t xml:space="preserve"> and many more </t>
    </r>
    <r>
      <rPr>
        <b/>
        <sz val="10"/>
        <rFont val="Arial"/>
        <family val="2"/>
      </rPr>
      <t>Top Cow</t>
    </r>
    <r>
      <rPr>
        <sz val="10"/>
        <rFont val="Arial"/>
        <family val="2"/>
      </rPr>
      <t xml:space="preserve"> titles to MyDigitalComics!</t>
    </r>
  </si>
  <si>
    <t>APR100001</t>
  </si>
  <si>
    <t>PREVIEWS #261 JUNE 2010 *Special Discount* Includes a FREE Marvel Previews * Limit 1 per customer at 75% off.</t>
  </si>
  <si>
    <t>APR100001A</t>
  </si>
  <si>
    <t>PREVIEWS #261 JUNE 2010 *Special Discount* Includes a FREE Marvel Previews</t>
  </si>
  <si>
    <t>APR100002</t>
  </si>
  <si>
    <t>MARVEL PREVIEWS JUNE 2010 EXTRAS *Special Discount*</t>
  </si>
  <si>
    <t>APR100003</t>
  </si>
  <si>
    <t>PREVIEWS #261 JUNE 2010 CUSTOMER ORDER FORM (Net)</t>
  </si>
  <si>
    <t>APR100333</t>
  </si>
  <si>
    <t>JURASSIC PARK REDEMPTION #1 *Special Discount*</t>
  </si>
  <si>
    <t>APR100336</t>
  </si>
  <si>
    <t>GI JOE HEARTS AND MINDS #2</t>
  </si>
  <si>
    <t>APR100338</t>
  </si>
  <si>
    <t>GI JOE #19</t>
  </si>
  <si>
    <t>APR100340</t>
  </si>
  <si>
    <t>GI JOE ORIGINS #16</t>
  </si>
  <si>
    <t>APR100342</t>
  </si>
  <si>
    <t>GI JOE COBRA II #5</t>
  </si>
  <si>
    <t>APR100344</t>
  </si>
  <si>
    <t>GI JOE OPERATION HISS #5</t>
  </si>
  <si>
    <t>APR100346</t>
  </si>
  <si>
    <t>GI JOE SPECIAL MISSIONS TP VOL 01 *Special Discount*</t>
  </si>
  <si>
    <t>APR100347</t>
  </si>
  <si>
    <t>TRANSFORMERS ONGOING #8</t>
  </si>
  <si>
    <t>APR100349</t>
  </si>
  <si>
    <t>TRANSFORMERS IRONHIDE #2</t>
  </si>
  <si>
    <t>APR100351</t>
  </si>
  <si>
    <t>TRANSFORMERS NEFARIOUS #4</t>
  </si>
  <si>
    <t>APR100353</t>
  </si>
  <si>
    <t>TRANSFORMERS ALLSPARK ALMANAC TP VOL 02</t>
  </si>
  <si>
    <t>APR100354</t>
  </si>
  <si>
    <t>TRANSFORMERS ONGOING TP VOL 01 FOR ALL MANKIND *Special Discount*</t>
  </si>
  <si>
    <t>APR100355</t>
  </si>
  <si>
    <t>TRANSFORMERS COVERS HC VOL 01 *Special Discount*</t>
  </si>
  <si>
    <t>APR100356</t>
  </si>
  <si>
    <t>JAMES PATTERSONS MURDER OF KING TUT #1 *Special Discount*</t>
  </si>
  <si>
    <t>APR100358</t>
  </si>
  <si>
    <t>YOURS TRULY JACK THE RIPPER #1 *Special Discount*</t>
  </si>
  <si>
    <t>APR100361</t>
  </si>
  <si>
    <t>SPIKE THE DEVIL YOU KNOW #1 *Special Discount*</t>
  </si>
  <si>
    <t>APR100363</t>
  </si>
  <si>
    <t>ANGEL #34</t>
  </si>
  <si>
    <t>APR100365</t>
  </si>
  <si>
    <t>ANGEL BARBARY COAST #3</t>
  </si>
  <si>
    <t>APR100367</t>
  </si>
  <si>
    <t>STAR TREK BURDEN OF KNOWLEDGE #1 *Special Discount*</t>
  </si>
  <si>
    <t>APR100369</t>
  </si>
  <si>
    <t>STAR TREK MCCOY #3</t>
  </si>
  <si>
    <t>APR100371</t>
  </si>
  <si>
    <t>STAR TREK TNG GHOSTS TP</t>
  </si>
  <si>
    <t>APR100372</t>
  </si>
  <si>
    <t>JAMES PATTERSONS WITCH &amp; WIZARD #2 BATTLE SHADOWLAND</t>
  </si>
  <si>
    <t>APR100374</t>
  </si>
  <si>
    <t>PANTHEON #3</t>
  </si>
  <si>
    <t>APR100376</t>
  </si>
  <si>
    <t>GHOSTBUSTERS HOLIDAY SPECIAL CON VOLUTION #1</t>
  </si>
  <si>
    <t>APR100378</t>
  </si>
  <si>
    <t>LAST UNICORN #2</t>
  </si>
  <si>
    <t>APR100380</t>
  </si>
  <si>
    <t>KILLING THE COBRA CHINATOWN TROLLOP #2</t>
  </si>
  <si>
    <t>APR100381</t>
  </si>
  <si>
    <t>BRAM STOKERS DEATH SHIP #2</t>
  </si>
  <si>
    <t>APR100382</t>
  </si>
  <si>
    <t>WE WILL BURY YOU #4</t>
  </si>
  <si>
    <t>APR100384</t>
  </si>
  <si>
    <t>FALLEN ANGEL OMNIBUS TP VOL 00</t>
  </si>
  <si>
    <t>APR100385</t>
  </si>
  <si>
    <t>COMPLETE ZOMBIES VS ROBOTS TP (O/A)</t>
  </si>
  <si>
    <t>APR100386</t>
  </si>
  <si>
    <t>TRIBES DOG YEARS GN</t>
  </si>
  <si>
    <t>APR100387</t>
  </si>
  <si>
    <t>LOVE AND CAPES TP VOL 02</t>
  </si>
  <si>
    <t>APR100388</t>
  </si>
  <si>
    <t>DOCTOR WHO ONGOING #12</t>
  </si>
  <si>
    <t>APR100390</t>
  </si>
  <si>
    <t>DOCTOR WHO CLASSICS SERIES 3 #4</t>
  </si>
  <si>
    <t>APR100391</t>
  </si>
  <si>
    <t>TANK GIRL ROYAL ESCAPE #4 (OF 4)</t>
  </si>
  <si>
    <t>APR100392</t>
  </si>
  <si>
    <t>STARSTRUCK #10</t>
  </si>
  <si>
    <t>APR100394</t>
  </si>
  <si>
    <t>DRAGON AGE #2</t>
  </si>
  <si>
    <t>APR100395</t>
  </si>
  <si>
    <t>ARMY OF TWO #6</t>
  </si>
  <si>
    <t>APR100396</t>
  </si>
  <si>
    <t>ARCHIE CLASSIC NEWSPAPER COMICS HC VOL 01 *Special Discount*</t>
  </si>
  <si>
    <t>APR100397</t>
  </si>
  <si>
    <t>COMPLETE CHESTER GOULDS DICK TRACY HC VOL 10</t>
  </si>
  <si>
    <t>APR100398</t>
  </si>
  <si>
    <t>BEST OF DICK TRACY TP VOL 01 *Special Discount*</t>
  </si>
  <si>
    <t>APR100399</t>
  </si>
  <si>
    <t>FELIX THE CATS GREATEST COMIC BOOK TAILS HC</t>
  </si>
  <si>
    <t>APR100400</t>
  </si>
  <si>
    <t>NEGATIVE BURN VOL 01 (IDW ED) *Special Discount*</t>
  </si>
  <si>
    <t>APR100401</t>
  </si>
  <si>
    <t>LITTLE ADVENTURES IN OZ BOOK 02</t>
  </si>
  <si>
    <t>APR100402</t>
  </si>
  <si>
    <t>JOHN SABLE FREELANCE ASHES OF EDEN TP VOL 01 *Special Discount*</t>
  </si>
  <si>
    <t>APR100403</t>
  </si>
  <si>
    <t>PILGRIM #2</t>
  </si>
  <si>
    <t>APR100706</t>
  </si>
  <si>
    <t>CEREBUS GUIDE TO SELF PUBLISHING EXPANDED REG ED</t>
  </si>
  <si>
    <t>APR100708</t>
  </si>
  <si>
    <t>TERRY MOORES ECHO TP VOL 01 MOON LAKE (JUN083602)</t>
  </si>
  <si>
    <t>APR100709</t>
  </si>
  <si>
    <t>TERRY MOORES ECHO TP VOL 02 ATOMIC DREAMS (APR090622)</t>
  </si>
  <si>
    <t>APR100710</t>
  </si>
  <si>
    <t>FEMFORCE OMNIBUS TP VOL 03</t>
  </si>
  <si>
    <t>APR100711</t>
  </si>
  <si>
    <t>ROYAL HISTORIAN OF OZ #1 *Special Discount*</t>
  </si>
  <si>
    <t>APR100712</t>
  </si>
  <si>
    <t>SHADOWEYES GN VOL 01 (C: 0-1-2)</t>
  </si>
  <si>
    <t>APR100713</t>
  </si>
  <si>
    <t>SQUEE TP (O/A)</t>
  </si>
  <si>
    <t>APR100714</t>
  </si>
  <si>
    <t>TRON TP VOL 01 GHOST IN THE MACHINE (MAR083398)</t>
  </si>
  <si>
    <t>APR100715</t>
  </si>
  <si>
    <t>GOLD DIGGER #119 (MR)</t>
  </si>
  <si>
    <t>APR100716</t>
  </si>
  <si>
    <t>GOLD DIGGER II POCKET MANGA TP VOL 10</t>
  </si>
  <si>
    <t>APR100717</t>
  </si>
  <si>
    <t>GOLD DIGGER SWIMSUIT SPECIAL (MR)</t>
  </si>
  <si>
    <t>APR100718</t>
  </si>
  <si>
    <t>LAST ZOMBIE #1 (OF 5) *Special Discount*</t>
  </si>
  <si>
    <t>APR100719</t>
  </si>
  <si>
    <t>GOLD DIGGER TIFFANY &amp; CHARLOTTE PKT MANGA TP VOL 02</t>
  </si>
  <si>
    <t>APR100720</t>
  </si>
  <si>
    <t>TIME LINCOLN FISTS OF FUHRER #1 (MR) (C: 1-0-0) *Special Discount*</t>
  </si>
  <si>
    <t>APR100721</t>
  </si>
  <si>
    <t>PRESIDENT EVIL I HAVE A SCREAM TP</t>
  </si>
  <si>
    <t>APR100722</t>
  </si>
  <si>
    <t>SHREK #2 (OF 4)</t>
  </si>
  <si>
    <t>APR100723</t>
  </si>
  <si>
    <t>FABLEWOOD GN VOL 01 (NOV073306) (C: 0-0-1)</t>
  </si>
  <si>
    <t>APR100724</t>
  </si>
  <si>
    <t>MECHA-NATION #3 (OF 3)</t>
  </si>
  <si>
    <t>APR100725</t>
  </si>
  <si>
    <t>EL ARSENAL TP VOL 01 UNKNOWN ENEMY</t>
  </si>
  <si>
    <t>APR100726</t>
  </si>
  <si>
    <t>EZRA EVOKED EMOTIONS TP</t>
  </si>
  <si>
    <t>APR100727</t>
  </si>
  <si>
    <t>EZRA EGYPTIAN EXCHANGE TP</t>
  </si>
  <si>
    <t>APR100728</t>
  </si>
  <si>
    <t>KADE RED SUN TP</t>
  </si>
  <si>
    <t>APR100729</t>
  </si>
  <si>
    <t>KADE RISING SUN TP</t>
  </si>
  <si>
    <t>APR100730</t>
  </si>
  <si>
    <t>CRITICAL MILLENNIUM #1 (OF 4) (MR) *Special Discount*</t>
  </si>
  <si>
    <t>APR100731</t>
  </si>
  <si>
    <t>FRAGGLE ROCK #3 (OF 4)</t>
  </si>
  <si>
    <t>APR100732</t>
  </si>
  <si>
    <t>MOUSE GUARD HC VOL 01 FALL 1152 W/ DUST JACKET (APR098448)</t>
  </si>
  <si>
    <t>APR100733</t>
  </si>
  <si>
    <t>MOUSE GUARD LEGENDS O/T GUARD #2 (OF 4)</t>
  </si>
  <si>
    <t>APR100734</t>
  </si>
  <si>
    <t>STARKWEATHER IMMORTAL HC W/ DUST JACKET (RES) (MR) (C: 0-1-2 *Special Discount* *FREE PRINT*</t>
  </si>
  <si>
    <t>APR100735</t>
  </si>
  <si>
    <t>SECRET HISTORY BOOK 11 (MR)</t>
  </si>
  <si>
    <t>APR100736</t>
  </si>
  <si>
    <t>ROBOTIKA HC VOL 01 W/ DUST JACKET (APR098474) (MR)</t>
  </si>
  <si>
    <t>APR100737</t>
  </si>
  <si>
    <t>ARCHIE #610 *Special Discount*</t>
  </si>
  <si>
    <t>APR100738</t>
  </si>
  <si>
    <t>ARCHIE &amp; FRIENDS #144</t>
  </si>
  <si>
    <t>APR100739</t>
  </si>
  <si>
    <t>ARCHIE &amp; FRIENDS TP VOL 04 BETTY &amp; VERONICAS BEACH PARTY (C:</t>
  </si>
  <si>
    <t>APR100740</t>
  </si>
  <si>
    <t>ARCHIE DIGEST #265</t>
  </si>
  <si>
    <t>APR100741</t>
  </si>
  <si>
    <t>ARCHIE DOUBLE DIGEST #210</t>
  </si>
  <si>
    <t>APR100742</t>
  </si>
  <si>
    <t>BETTY &amp; VERONICA #248</t>
  </si>
  <si>
    <t>APR100743</t>
  </si>
  <si>
    <t>BETTY &amp; VERONICA DIGEST #205</t>
  </si>
  <si>
    <t>APR100744</t>
  </si>
  <si>
    <t>BETTY &amp; VERONICA DOUBLE DIGEST #182</t>
  </si>
  <si>
    <t>APR100745</t>
  </si>
  <si>
    <t>JUGHEAD AND FRIENDS DIGEST #38</t>
  </si>
  <si>
    <t>APR100746</t>
  </si>
  <si>
    <t>JUGHEADS DOUBLE DIGEST #161</t>
  </si>
  <si>
    <t>APR100747</t>
  </si>
  <si>
    <t>PALS N GALS DOUBLE DIGEST #142</t>
  </si>
  <si>
    <t>APR100748</t>
  </si>
  <si>
    <t>SONIC THE HEDGEHOG #214</t>
  </si>
  <si>
    <t>APR100749</t>
  </si>
  <si>
    <t>SONIC UNIVERSE #17</t>
  </si>
  <si>
    <t>APR100750</t>
  </si>
  <si>
    <t>VERONICA #201</t>
  </si>
  <si>
    <t>APR100751</t>
  </si>
  <si>
    <t>FEARLESS DAWN #4 (OF 4) (C: 1-0-0)</t>
  </si>
  <si>
    <t>APR100752</t>
  </si>
  <si>
    <t>MINDFIELD #1 CVR A ALEX KONAT *Special Discount*</t>
  </si>
  <si>
    <t>APR100753</t>
  </si>
  <si>
    <t>MINDFIELD #1 CVR B PHIL NOTO *Special Discount*</t>
  </si>
  <si>
    <t>APR100755</t>
  </si>
  <si>
    <t>DELLEC #5 (OF 6) GUNNELL CVR (RES)</t>
  </si>
  <si>
    <t>APR100756</t>
  </si>
  <si>
    <t>DELLEC #5 (OF 6) CLARK CVR (RES)</t>
  </si>
  <si>
    <t>APR100757</t>
  </si>
  <si>
    <t>SOULFIRE VOLUME TWO #6 CVR A MARCUS TO (RES)</t>
  </si>
  <si>
    <t>APR100758</t>
  </si>
  <si>
    <t>SOULFIRE VOLUME TWO #6 CVR B NICK BRADSHAW (RES)</t>
  </si>
  <si>
    <t>APR100759</t>
  </si>
  <si>
    <t>EXECUTIVE ASSISTANT IRIS #5 BENITEZ CVR (RES)</t>
  </si>
  <si>
    <t>APR100760</t>
  </si>
  <si>
    <t>EXECUTIVE ASSISTANT IRIS #5 GARZA CVR (RES)</t>
  </si>
  <si>
    <t>APR100761</t>
  </si>
  <si>
    <t>EXECUTIVE ASSISTANT IRIS #5 FRANCISCO CVR (RES)</t>
  </si>
  <si>
    <t>APR100762</t>
  </si>
  <si>
    <t>FREAKANGELS TP VOL 04 (MR)</t>
  </si>
  <si>
    <t>APR100763</t>
  </si>
  <si>
    <t>FREAKANGELS HC VOL 04 (MR) (C: 0-1-2)</t>
  </si>
  <si>
    <t>APR100764</t>
  </si>
  <si>
    <t>FREAKANGELS HC VOL 04 ELLIS &amp; DUFFIELD SGN ED (MR) (C: 0-1-3</t>
  </si>
  <si>
    <t>APR100765</t>
  </si>
  <si>
    <t>NIGHT OF THE LIVING DEAD TP VOL 01 (MR)</t>
  </si>
  <si>
    <t>APR100766</t>
  </si>
  <si>
    <t>NIGHT OF THE LIVING DEAD SGN HC VOL 01 (MR) (C: 0-1-3)</t>
  </si>
  <si>
    <t>APR100767</t>
  </si>
  <si>
    <t>CHRONICLES OF WORMWOOD LB #4 (OF 6) AUXILIARY ED (MR)</t>
  </si>
  <si>
    <t>APR100768</t>
  </si>
  <si>
    <t>SUPERGOD #5 (OF 5) AUXILIARY ED (MR)</t>
  </si>
  <si>
    <t>APR100769</t>
  </si>
  <si>
    <t>SUPERGOD #1-5 COMPLETE BAG SET (MR)</t>
  </si>
  <si>
    <t>APR100770</t>
  </si>
  <si>
    <t>FEVRE DREAM #4 (OF 10) (MR)</t>
  </si>
  <si>
    <t>APR100771</t>
  </si>
  <si>
    <t>FEVRE DREAM #4 (OF 10) WRAP CVR (MR)</t>
  </si>
  <si>
    <t>APR100773</t>
  </si>
  <si>
    <t>WOLFSKIN HUNDREDTH DREAM #3 (OF 6) (MR)</t>
  </si>
  <si>
    <t>APR100774</t>
  </si>
  <si>
    <t>WOLFSKIN HUNDREDTH DREAM #3 (OF 6) WRAP CVR (MR)</t>
  </si>
  <si>
    <t>APR100775</t>
  </si>
  <si>
    <t>WOLFSKIN HUNDREDTH DREAM #3 (OF 6) BLOOD THIRST CVR (MR)</t>
  </si>
  <si>
    <t>APR100776</t>
  </si>
  <si>
    <t>WOLFSKIN HUNDREDTH DREAM #3 (OF 6) PAINTED CVR (MR)</t>
  </si>
  <si>
    <t>APR100778</t>
  </si>
  <si>
    <t>CROSSED FAMILY VALUES #2 (OF 6) (MR)</t>
  </si>
  <si>
    <t>APR100779</t>
  </si>
  <si>
    <t>CROSSED FAMILY VALUES #2 (OF 6) TORTURE CVR (MR)</t>
  </si>
  <si>
    <t>APR100780</t>
  </si>
  <si>
    <t>CROSSED FAMILY VALUES #2 (OF 6) WRAP CVR (MR)</t>
  </si>
  <si>
    <t>APR100782</t>
  </si>
  <si>
    <t>CROSSED #8 (OF 9) NO LAW CVR (MR)</t>
  </si>
  <si>
    <t>APR100783</t>
  </si>
  <si>
    <t>CAPTAIN SWING #1 (OF 4) MEGACON ED (MR)</t>
  </si>
  <si>
    <t>APR100784</t>
  </si>
  <si>
    <t>CAPTAIN SWING #2 (OF 4) AUXILIARY ED (MR)</t>
  </si>
  <si>
    <t>APR100785</t>
  </si>
  <si>
    <t>FREAKANGELS TP VOL 01 (SEP083753) (MR)</t>
  </si>
  <si>
    <t>APR100786</t>
  </si>
  <si>
    <t>FREAKANGELS TP VOL 02 (MAR094092) (MR)</t>
  </si>
  <si>
    <t>APR100787</t>
  </si>
  <si>
    <t>FREAKANGELS TP VOL 03 (SEP090638) (MR)</t>
  </si>
  <si>
    <t>APR100788</t>
  </si>
  <si>
    <t>IGNITION CITY TP VOL 01 (O/A) (DEC090684) (MR) (C: 0-1-2)</t>
  </si>
  <si>
    <t>APR100789</t>
  </si>
  <si>
    <t>GARTH ENNIS CHRONICLES OF WORMWOOD TP (NEW PTG) (O/A) (AUG07</t>
  </si>
  <si>
    <t>APR100790</t>
  </si>
  <si>
    <t>BLACK SUMMER TP (JUL083705) (MR)</t>
  </si>
  <si>
    <t>APR100791</t>
  </si>
  <si>
    <t>CODE GEASS QUEEN GN VOL 01 (C: 0-1-2)</t>
  </si>
  <si>
    <t>APR100792</t>
  </si>
  <si>
    <t>GUNDAM 00 LITE NOVEL VOL 03 (C: 0-1-2)</t>
  </si>
  <si>
    <t>APR100793</t>
  </si>
  <si>
    <t>EUREKA SEVEN NOVEL VOL 03 (RES) (C: 0-1-2)</t>
  </si>
  <si>
    <t>APR100794</t>
  </si>
  <si>
    <t>EUREKA SEVEN MANGA COLLECTION SC VOL 01 (JUL090724) (C: 0-1-</t>
  </si>
  <si>
    <t>APR100795</t>
  </si>
  <si>
    <t>10TH MUSE GALLERY (ONE-SHOT)</t>
  </si>
  <si>
    <t>APR100796</t>
  </si>
  <si>
    <t>CLAW AND FANG #3</t>
  </si>
  <si>
    <t>APR100797</t>
  </si>
  <si>
    <t>FAME #3 KRISTEN STEWART</t>
  </si>
  <si>
    <t>APR100798</t>
  </si>
  <si>
    <t>FEMALE FORCE #16 ANNE RICE</t>
  </si>
  <si>
    <t>APR100799</t>
  </si>
  <si>
    <t>GEARZ GN</t>
  </si>
  <si>
    <t>APR100800</t>
  </si>
  <si>
    <t>LEGEND OF ISIS BLACK SCORPION (ONE SHOT)</t>
  </si>
  <si>
    <t>APR100801</t>
  </si>
  <si>
    <t>LOGANS RUN #6</t>
  </si>
  <si>
    <t>APR100802</t>
  </si>
  <si>
    <t>POLITICAL POWER #12 ARNOLD SCHWARZENEGGER</t>
  </si>
  <si>
    <t>APR100803</t>
  </si>
  <si>
    <t>POLITICAL POWER TP VOL 01 PRESIDENTS</t>
  </si>
  <si>
    <t>APR100804</t>
  </si>
  <si>
    <t>ROCK N ROLL COMICS #1 JOAN JETT &amp; RUNAWAYS (MR) *Special Discount*</t>
  </si>
  <si>
    <t>APR100805</t>
  </si>
  <si>
    <t>ROGER CORMAN PRESENTS BATTLE AMONGST STARS #4 (MR)</t>
  </si>
  <si>
    <t>APR100806</t>
  </si>
  <si>
    <t>VINCENT PRICE PRESENTS #19 (MR)</t>
  </si>
  <si>
    <t>APR100807</t>
  </si>
  <si>
    <t>VIOLET ROSE GN</t>
  </si>
  <si>
    <t>APR100808</t>
  </si>
  <si>
    <t>BART SIMPSON COMICS #54</t>
  </si>
  <si>
    <t>APR100809</t>
  </si>
  <si>
    <t>SIMPSONS COMICS #167</t>
  </si>
  <si>
    <t>APR100810</t>
  </si>
  <si>
    <t>SIMPSONS SUPER SPECTACULAR #11</t>
  </si>
  <si>
    <t>APR100811</t>
  </si>
  <si>
    <t>28 DAYS LATER #12</t>
  </si>
  <si>
    <t>APR100812</t>
  </si>
  <si>
    <t>7 PSYCHOPATHS #2</t>
  </si>
  <si>
    <t>APR100813</t>
  </si>
  <si>
    <t>AMORY WARS KEEPING SECRETS OF SILENT EARTH 3 #2</t>
  </si>
  <si>
    <t>APR100814</t>
  </si>
  <si>
    <t>ANCHOR TP VOL 02</t>
  </si>
  <si>
    <t>APR100815</t>
  </si>
  <si>
    <t>ANCHOR TP VOL 01 (DEC090728)</t>
  </si>
  <si>
    <t>APR100816</t>
  </si>
  <si>
    <t>CODEBREAKERS #3</t>
  </si>
  <si>
    <t>APR100817</t>
  </si>
  <si>
    <t>COLD SPACE #3</t>
  </si>
  <si>
    <t>APR100818</t>
  </si>
  <si>
    <t>DO ANDROIDS DREAM OF ELECTRIC SHEEP #13 (OF 24)</t>
  </si>
  <si>
    <t>APR100819</t>
  </si>
  <si>
    <t>DO ANDROIDS DREAM OF ELECTRIC SHEEP HC VOL 03 (OF 6)</t>
  </si>
  <si>
    <t>APR100820</t>
  </si>
  <si>
    <t>DO ANDROIDS DREAM OF ELECTRIC SHEEP HC VOL 01 (OF 6) (AUG090</t>
  </si>
  <si>
    <t>APR100821</t>
  </si>
  <si>
    <t>DADOES DUST TO DUST #4</t>
  </si>
  <si>
    <t>APR100822</t>
  </si>
  <si>
    <t>FARSCAPE ONGOING #8</t>
  </si>
  <si>
    <t>APR100823</t>
  </si>
  <si>
    <t>FARSCAPE SCORPIUS #2</t>
  </si>
  <si>
    <t>APR100824</t>
  </si>
  <si>
    <t>INCORRUPTIBLE #7</t>
  </si>
  <si>
    <t>APR100826</t>
  </si>
  <si>
    <t>INCORRUPTIBLE #1 ECCC VAR CVR (MR)</t>
  </si>
  <si>
    <t>APR100827</t>
  </si>
  <si>
    <t>IRREDEEMABLE #14</t>
  </si>
  <si>
    <t>APR100829</t>
  </si>
  <si>
    <t>PALE HORSE #1 (OF 4) *Special Discount*</t>
  </si>
  <si>
    <t>APR100830</t>
  </si>
  <si>
    <t>ROBERT E HOWARDS HAWKS OF OUTREMER #1 (OF 4) *Special Discount*</t>
  </si>
  <si>
    <t>APR100832</t>
  </si>
  <si>
    <t>GRASSHOPPER AND THE ANT HC (BOOM)</t>
  </si>
  <si>
    <t>APR100833</t>
  </si>
  <si>
    <t>CARS #7 (C: 1-0-0)</t>
  </si>
  <si>
    <t>APR100834</t>
  </si>
  <si>
    <t>CARS #1 ECCC BLANK VAR CVR (C: 1-0-2)</t>
  </si>
  <si>
    <t>APR100835</t>
  </si>
  <si>
    <t>CARS HC VOL 01 ROOKIE SDCC S/N LTD ED (C: 1-0-2)</t>
  </si>
  <si>
    <t>APR100836</t>
  </si>
  <si>
    <t>DARKWING DUCK #1 (OF 4) DUCK KNIGHT RETURNS (C: 1-0-0) *Special Discount*</t>
  </si>
  <si>
    <t>APR100838</t>
  </si>
  <si>
    <t>DISNEYS ALICE IN WONDERLAND GN (C: 1-0-0)</t>
  </si>
  <si>
    <t>APR100839</t>
  </si>
  <si>
    <t>DISNEYS ALICE IN WONDERLAND HC COLL ED (C: 1-0-0)</t>
  </si>
  <si>
    <t>APR100840</t>
  </si>
  <si>
    <t>DISNEYS HERO SQUAD #6 (C: 1-0-0)</t>
  </si>
  <si>
    <t>APR100841</t>
  </si>
  <si>
    <t>DONALD DUCK AND FRIENDS #355 (C: 1-0-0)</t>
  </si>
  <si>
    <t>APR100842</t>
  </si>
  <si>
    <t>DONALD DUCK AND FRIENDS HC VOL 02 DOUBLE DUCK (C: 1-0-0)</t>
  </si>
  <si>
    <t>APR100843</t>
  </si>
  <si>
    <t>DONALD DUCK AND FRIENDS SC VOL 02 DOUBLE DUCK (C: 1-0-0)</t>
  </si>
  <si>
    <t>APR100844</t>
  </si>
  <si>
    <t>FINDING NEMO REEF RESCUE TP (AUG090744)</t>
  </si>
  <si>
    <t>APR100845</t>
  </si>
  <si>
    <t>INCREDIBLES #11 (C: 1-0-0)</t>
  </si>
  <si>
    <t>APR100846</t>
  </si>
  <si>
    <t>MUPPET SHOW #7 (C: 1-0-0)</t>
  </si>
  <si>
    <t>APR100847</t>
  </si>
  <si>
    <t>MUPPET SNOW WHITE #3 (C: 1-0-0)</t>
  </si>
  <si>
    <t>APR100848</t>
  </si>
  <si>
    <t>TOY STORY #7 (C: 1-0-0)</t>
  </si>
  <si>
    <t>APR100849</t>
  </si>
  <si>
    <t>TOY STORY #2 ECCC BLANK VAR CVR (C: 1-0-2)</t>
  </si>
  <si>
    <t>APR100850</t>
  </si>
  <si>
    <t>TOY STORY MYSTERIOUS STRANGER TP (JUN090795)</t>
  </si>
  <si>
    <t>APR100851</t>
  </si>
  <si>
    <t>UNCLE SCROOGE #392 (C: 1-0-0) *Special Discount*</t>
  </si>
  <si>
    <t>APR100852</t>
  </si>
  <si>
    <t>UNCLE SCROOGE AROUND THE WORLD IN 80 BUCKS HC (C: 1-0-0)</t>
  </si>
  <si>
    <t>APR100853</t>
  </si>
  <si>
    <t>UNCLE SCROOGE AROUND THE WORLD IN 80 BUCKS TP (C: 1-0-0)</t>
  </si>
  <si>
    <t>APR100854</t>
  </si>
  <si>
    <t>WALL-E #7 (C: 1-0-0)</t>
  </si>
  <si>
    <t>APR100855</t>
  </si>
  <si>
    <t>WALT DISNEYS COMICS &amp; STORIES #708 (C: 1-0-0)</t>
  </si>
  <si>
    <t>APR100856</t>
  </si>
  <si>
    <t>WIZARDS OF MICKEY #6 (C: 1-0-0)</t>
  </si>
  <si>
    <t>APR100857</t>
  </si>
  <si>
    <t>TAROT WITCH OF THE BLACK ROSE TP VOL 08 (MR) (C: 0-1-2)</t>
  </si>
  <si>
    <t>APR100858</t>
  </si>
  <si>
    <t>TAROT WITCH OF THE BLACK ROSE TP VOL 08 DLX LTD ED (MR) (C:</t>
  </si>
  <si>
    <t>APR100860</t>
  </si>
  <si>
    <t>POWER OUT GN *Special Discount*</t>
  </si>
  <si>
    <t>APR100861</t>
  </si>
  <si>
    <t>RASL #8 (MR)</t>
  </si>
  <si>
    <t>APR100862</t>
  </si>
  <si>
    <t>BONE HANDBOOK SC *Special Discount*</t>
  </si>
  <si>
    <t>APR100863</t>
  </si>
  <si>
    <t>BONE COLOR ED SC VOL 04 DRAGONSLAYER NEW PTG (OCT098166)</t>
  </si>
  <si>
    <t>APR100864</t>
  </si>
  <si>
    <t>BONE COLOR ED HC VOL 04 NEW PTG (AUG098137)</t>
  </si>
  <si>
    <t>APR100865</t>
  </si>
  <si>
    <t>STARMAKER LEVIATHAN GN VOL 01</t>
  </si>
  <si>
    <t>APR100866</t>
  </si>
  <si>
    <t>MERCY SPARX UNDER NEW MANAGEMENT #3 (OF 4) (RES) (MR)</t>
  </si>
  <si>
    <t>APR100867</t>
  </si>
  <si>
    <t>DRAGONLANCE THE LEGEND OF HUMA TP VOL 01</t>
  </si>
  <si>
    <t>APR100868</t>
  </si>
  <si>
    <t>GI JOE DREADNOKS DECLASSIFIED TP (MAR073381)</t>
  </si>
  <si>
    <t>APR100869</t>
  </si>
  <si>
    <t>KEVIN SMITH GREEN HORNET #4</t>
  </si>
  <si>
    <t>APR100872</t>
  </si>
  <si>
    <t>KEVIN SMITH GREEN HORNET #4 CASSADAY SGN B&amp;W CVR (C: 0-1-2)</t>
  </si>
  <si>
    <t>APR100873</t>
  </si>
  <si>
    <t>GREEN HORNET STRIKES #2</t>
  </si>
  <si>
    <t>APR100876</t>
  </si>
  <si>
    <t>KATO ORIGINS WAY O/T NINJA #2</t>
  </si>
  <si>
    <t>APR100879</t>
  </si>
  <si>
    <t>GREEN HORNET YEAR ONE #3</t>
  </si>
  <si>
    <t>APR100882</t>
  </si>
  <si>
    <t>KEVIN SMITH KATO #3</t>
  </si>
  <si>
    <t>APR100885</t>
  </si>
  <si>
    <t>PROJECT SUPERPOWERS CHAPTER TWO #12</t>
  </si>
  <si>
    <t>APR100887</t>
  </si>
  <si>
    <t>BLACK TERROR #12</t>
  </si>
  <si>
    <t>APR100888</t>
  </si>
  <si>
    <t>PROJECT SUPERPOWERS BLACK TERROR TP VOL 02 (C: 0-1-2)</t>
  </si>
  <si>
    <t>APR100889</t>
  </si>
  <si>
    <t>PRINCE OF PERSIA #1 (OF 4)</t>
  </si>
  <si>
    <t>APR100890</t>
  </si>
  <si>
    <t>JIM BUTCHER DRESDEN FILES STORM FRONT VOL 02 #3 (RES)</t>
  </si>
  <si>
    <t>APR100891</t>
  </si>
  <si>
    <t>BULLET TO THE HEAD #1 (MR) *Special Discount*</t>
  </si>
  <si>
    <t>APR100892</t>
  </si>
  <si>
    <t>BOYS #43 (MR)</t>
  </si>
  <si>
    <t>APR100893</t>
  </si>
  <si>
    <t>BOYS HC LTD ED VOL 06 SELF-PRESERVATION SOCIETY (MR) (C: 0-1</t>
  </si>
  <si>
    <t>APR100895</t>
  </si>
  <si>
    <t>GARTH ENNIS BATTLEFIELDS #7 (OF 9) (MR) (C: 1-0-0)</t>
  </si>
  <si>
    <t>APR100896</t>
  </si>
  <si>
    <t>PATRICIA BRIGGS ALPHA &amp; OMEGA CRY WOLF VOL 01 #2 (RES)</t>
  </si>
  <si>
    <t>APR100897</t>
  </si>
  <si>
    <t>RED SONJA #50 *Special Discount*</t>
  </si>
  <si>
    <t>APR100900</t>
  </si>
  <si>
    <t>ART OF RED SONJA HC (C: 0-1-2)</t>
  </si>
  <si>
    <t>APR100901</t>
  </si>
  <si>
    <t>RED SONJA RESIZED ED MICHAEL TURNER STATUE (C: 0-1-3)</t>
  </si>
  <si>
    <t>APR100902</t>
  </si>
  <si>
    <t>QUEEN SONJA #9</t>
  </si>
  <si>
    <t>APR100903</t>
  </si>
  <si>
    <t>CLASSIC RED SONJA REMASTERED #1</t>
  </si>
  <si>
    <t>APR100904</t>
  </si>
  <si>
    <t>RED SONJA WRATH OF THE GODS #5 (OF 5)</t>
  </si>
  <si>
    <t>APR100905</t>
  </si>
  <si>
    <t>RED SONJA HC VOL 08 BLOOD DYNASTY (C: 0-1-2)</t>
  </si>
  <si>
    <t>APR100906</t>
  </si>
  <si>
    <t>RED SONJA 5X7 J SCOTT CAMPBELL FINE ART LITHO (C: 0-1-2)</t>
  </si>
  <si>
    <t>APR100907</t>
  </si>
  <si>
    <t>STARGATE VALA MAL DORAN #2</t>
  </si>
  <si>
    <t>APR100908</t>
  </si>
  <si>
    <t>STARGATE DANIEL JACKSON #1 *Special Discount*</t>
  </si>
  <si>
    <t>APR100909</t>
  </si>
  <si>
    <t>EXPENDABLES #2 (OF 4)</t>
  </si>
  <si>
    <t>APR100910</t>
  </si>
  <si>
    <t>EXPENDABLES #3 (OF 4)</t>
  </si>
  <si>
    <t>APR100911</t>
  </si>
  <si>
    <t>WARRIORS OFFICIAL MOVIE ADAPTATION #3 (OF 5) (RES) (MR)</t>
  </si>
  <si>
    <t>APR100912</t>
  </si>
  <si>
    <t>ROBERT JORDAN WHEEL OF TIME EYE O/T WORLD #3 (RES)</t>
  </si>
  <si>
    <t>APR100913</t>
  </si>
  <si>
    <t>ROBERT JORDAN NEW SPRING #8 (RES)</t>
  </si>
  <si>
    <t>APR100914</t>
  </si>
  <si>
    <t>ROBOCOP #6 (MR)</t>
  </si>
  <si>
    <t>APR100915</t>
  </si>
  <si>
    <t>ZORRO TP VOL 02 CLASHING BLADES</t>
  </si>
  <si>
    <t>APR100916</t>
  </si>
  <si>
    <t>HIDEYUKI KIKUCHIS VAMPIRE HUNTER D GN VOL 05 (C: 0-0-1)</t>
  </si>
  <si>
    <t>APR100917</t>
  </si>
  <si>
    <t>CAFE LATTE RHAPSODY GN (C: 0-0-1)</t>
  </si>
  <si>
    <t>APR100918</t>
  </si>
  <si>
    <t>YOKAN PREMONITION NOISE GN VOL 02 (OF 2) (MR) (C: 0-0-1)</t>
  </si>
  <si>
    <t>APR100919</t>
  </si>
  <si>
    <t>MIDNIGHT BLOOM GN (C: 0-0-1)</t>
  </si>
  <si>
    <t>APR100920</t>
  </si>
  <si>
    <t>LOVE POTION GN (MR) (C: 0-0-1)</t>
  </si>
  <si>
    <t>APR100921</t>
  </si>
  <si>
    <t>RIGHT HERE RIGHT NOW GN VOL 02 (OF 2) (RES) (MR) (C: 0-0-1)</t>
  </si>
  <si>
    <t>APR100922</t>
  </si>
  <si>
    <t>PENNY ARCADE TP VOL 06 HALLS BELOW (C: 0-1-2)</t>
  </si>
  <si>
    <t>APR100923</t>
  </si>
  <si>
    <t>AVATAR LAST AIRBENDER FILM COMIC TP (C: 0-1-2)</t>
  </si>
  <si>
    <t>APR100924</t>
  </si>
  <si>
    <t>LAST AIRBENDER MOVIE ADAPTATION GN (C: 0-1-2)</t>
  </si>
  <si>
    <t>APR100925</t>
  </si>
  <si>
    <t>FAIRY TAIL GN VOL 11 (C: 0-1-2)</t>
  </si>
  <si>
    <t>APR100926</t>
  </si>
  <si>
    <t>NINJA GIRLS GN VOL 03 (MR) (C: 0-1-2)</t>
  </si>
  <si>
    <t>APR100927</t>
  </si>
  <si>
    <t>SAMURAI DEEPER KYO GN VOL 37-38 (C: 0-1-2)</t>
  </si>
  <si>
    <t>APR100928</t>
  </si>
  <si>
    <t>ZAREGOTO NOVEL BOOK 02 KUBISHIME ROMANTICIST (C: 0-1-2)</t>
  </si>
  <si>
    <t>APR100929</t>
  </si>
  <si>
    <t>NOTHING BETTER TP VOL 02 INTO THE WILD (MR)</t>
  </si>
  <si>
    <t>APR100930</t>
  </si>
  <si>
    <t>OMEN TP VOL 01</t>
  </si>
  <si>
    <t>APR100931</t>
  </si>
  <si>
    <t>PHINEAS &amp; FERB EARLY COMIC READER #1 NOTHING BUT TROUBLE (C: *Special Discount*</t>
  </si>
  <si>
    <t>APR100932</t>
  </si>
  <si>
    <t>PHINEAS &amp; FERB EARLY COMIC READER #2 CHRON OF MEAP (C: 0-1-2</t>
  </si>
  <si>
    <t>APR100933</t>
  </si>
  <si>
    <t>BIG QUESTIONS #14 (MR)</t>
  </si>
  <si>
    <t>APR100934</t>
  </si>
  <si>
    <t>MOOMIN COMPLETE TOVE JANSSON COMIC STRIP HC VOL 05</t>
  </si>
  <si>
    <t>APR100935</t>
  </si>
  <si>
    <t>MOOMIN COMPLETE TOVE JANSSON COMIC STRIP HC VOL 01 (AUG06327</t>
  </si>
  <si>
    <t>APR100936</t>
  </si>
  <si>
    <t>MOOMIN COMPLETE TOVE JANSSON COMIC STRIP HC VOL 04 (APR09080</t>
  </si>
  <si>
    <t>APR100937</t>
  </si>
  <si>
    <t>SHORTCOMINGS TP (FEB094257) (MR)</t>
  </si>
  <si>
    <t>APR100938</t>
  </si>
  <si>
    <t>WRONG PLACE GN (MR)</t>
  </si>
  <si>
    <t>APR100939</t>
  </si>
  <si>
    <t>DF KS GREEN HORNET #1 CAMPBELL RET SHARED EX CVR</t>
  </si>
  <si>
    <t>APR100940</t>
  </si>
  <si>
    <t>DF KS GREEN HORNET #1 CAMPBELL RET SHARED EX CVR 2-PACK</t>
  </si>
  <si>
    <t>APR100941</t>
  </si>
  <si>
    <t>DF RED SONJA #50 ADAMS SHE-DEVIL RED EX CVR</t>
  </si>
  <si>
    <t>APR100942</t>
  </si>
  <si>
    <t>DF KEVIN SMITH GREEN HORNET #3 CASSADAY COOL GREEN EX CVR</t>
  </si>
  <si>
    <t>APR100943</t>
  </si>
  <si>
    <t>DF KEVIN SMITH GREEN HORNET #4 CASSADAY COOL GREEN EX CVR</t>
  </si>
  <si>
    <t>APR100944</t>
  </si>
  <si>
    <t>DF TORCH #6 ROSS SGN EX VIRGIN CVR (C: 1-1-2)</t>
  </si>
  <si>
    <t>APR100945</t>
  </si>
  <si>
    <t>DF DAWN 20TH ANNIV T/C BOX W/ BONUS BLUE SKETCH CARD (Net)</t>
  </si>
  <si>
    <t>APR100946</t>
  </si>
  <si>
    <t>DF NEMESIS #3 BLOODY &amp; BEATEN EX CVR</t>
  </si>
  <si>
    <t>APR100947</t>
  </si>
  <si>
    <t>DF NEMESIS #4 BLOODY &amp; BEATEN EX CVR</t>
  </si>
  <si>
    <t>APR100949</t>
  </si>
  <si>
    <t>DF MARVEL-OUS 25-BOOK STARTER SET</t>
  </si>
  <si>
    <t>APR100950</t>
  </si>
  <si>
    <t>DF AVENGERS ACADEMY #1 GAGE SGN ED (C: 0-1-2)</t>
  </si>
  <si>
    <t>APR100951</t>
  </si>
  <si>
    <t>DF NEW AVENGERS #1 BENDIS SGN ED (C: 0-1-2)</t>
  </si>
  <si>
    <t>APR100952</t>
  </si>
  <si>
    <t>DF YOUNG ALLIES #1 SIMON SGN ED (C: 0-1-2)</t>
  </si>
  <si>
    <t>APR100953</t>
  </si>
  <si>
    <t>UNDER GRAND HOTEL GN VOL 01 (OF 2) (A) (C: 1-0-1)</t>
  </si>
  <si>
    <t>APR100954</t>
  </si>
  <si>
    <t>DOMIN-8 ME GN (FEB073467) (A) (C: 1-0-0)</t>
  </si>
  <si>
    <t>APR100955</t>
  </si>
  <si>
    <t>HOUSEWIVES &amp; HOT MOMS AT PLAY GN VOL 01 (STAR17191) (A) (C:</t>
  </si>
  <si>
    <t>APR100956</t>
  </si>
  <si>
    <t>HOUSEWIVES AT PLAY MOTHER KNOWS BEST TP (A) (C: 1-0-0)</t>
  </si>
  <si>
    <t>APR100957</t>
  </si>
  <si>
    <t>MILFS ON MARS GN (SEP073664) (A) (C: 1-0-0)</t>
  </si>
  <si>
    <t>APR100958</t>
  </si>
  <si>
    <t>MILK MAMA GN (O/A) (A) (C: 1-0-0)</t>
  </si>
  <si>
    <t>APR100959</t>
  </si>
  <si>
    <t>PINK SNIPER GN (MAR063215) (A) (C: 1-0-0)</t>
  </si>
  <si>
    <t>APR100960</t>
  </si>
  <si>
    <t>TOO HOT TO HANDLE TP (A) (C: 1-0-0)</t>
  </si>
  <si>
    <t>APR100961</t>
  </si>
  <si>
    <t>GRAPHIC CLASSICS VOL 01 EDGAR ALLAN POE CURR ED</t>
  </si>
  <si>
    <t>APR100962</t>
  </si>
  <si>
    <t>GRAPHIC CLASSICS VOL 16 OSCAR WILDE (OCT084152)</t>
  </si>
  <si>
    <t>APR100963</t>
  </si>
  <si>
    <t>LUCKY IN LOVE A POOR MANS HISTORY HC (MR)</t>
  </si>
  <si>
    <t>APR100964</t>
  </si>
  <si>
    <t>SET TO SEA HC</t>
  </si>
  <si>
    <t>APR100965</t>
  </si>
  <si>
    <t>TOO SOON CELEBRITY PORTRAITS HC</t>
  </si>
  <si>
    <t>APR100966</t>
  </si>
  <si>
    <t>NORMAN PETTINGHILL BACKWOODS HUMORIST HC</t>
  </si>
  <si>
    <t>APR100967</t>
  </si>
  <si>
    <t>SAMMY THE MOUSE #3</t>
  </si>
  <si>
    <t>APR100968</t>
  </si>
  <si>
    <t>WISH YOU WERE HERE #3 (OF 3) HOOLIGANS</t>
  </si>
  <si>
    <t>APR100969</t>
  </si>
  <si>
    <t>LIKE A DOG HC (JUN090899)</t>
  </si>
  <si>
    <t>APR100970</t>
  </si>
  <si>
    <t>SAMMY THE MOUSE #1 (MAR073433)</t>
  </si>
  <si>
    <t>APR100971</t>
  </si>
  <si>
    <t>SAMMY THE MOUSE #2 (O/A)</t>
  </si>
  <si>
    <t>APR100972</t>
  </si>
  <si>
    <t>FUN NEVER STOPS ANTHOLOGY OF COMIC ART 1991-2006 SC (MAR0734</t>
  </si>
  <si>
    <t>APR100973</t>
  </si>
  <si>
    <t>WARTS AND ALL (O/A) (MR)</t>
  </si>
  <si>
    <t>APR100974</t>
  </si>
  <si>
    <t>WEREWOLVES OF MONPELIER GN</t>
  </si>
  <si>
    <t>APR100975</t>
  </si>
  <si>
    <t>JOE JUSKO SAVAGE BEAUTY SKETCHBOOK S/N HC (C: 0-1-2)</t>
  </si>
  <si>
    <t>APR100976</t>
  </si>
  <si>
    <t>JOE JUSKO SAVAGE BEAUTY PX S/N HC ORIG SKETCH ED (C: 0-1-2)</t>
  </si>
  <si>
    <t>APR100977</t>
  </si>
  <si>
    <t>COMIC BOOK COMICS #5 (C: 0-0-1)</t>
  </si>
  <si>
    <t>APR100978</t>
  </si>
  <si>
    <t>SIEGEL AND SHUSTERS FUNNYMAN TP (C: 0-1-2)</t>
  </si>
  <si>
    <t>APR100979</t>
  </si>
  <si>
    <t>LEGEND OF PERCEVAN GN VOL 04 SEVEN SEALS (C: 0-1-2)</t>
  </si>
  <si>
    <t>APR100980</t>
  </si>
  <si>
    <t>LACKADAISY GN VOL 01</t>
  </si>
  <si>
    <t>APR100981</t>
  </si>
  <si>
    <t>EC ARCHIVES WEIRD SCIENCE HC VOL 02 (DEC063587)</t>
  </si>
  <si>
    <t>APR100982</t>
  </si>
  <si>
    <t>EC ARCHIVES WEIRD SCIENCE HC VOL 03 (DEC073672)</t>
  </si>
  <si>
    <t>APR100983</t>
  </si>
  <si>
    <t>OVERSTREET COMIC BOOK PG SC VOL 39 ALL SELECT (DEC084049)</t>
  </si>
  <si>
    <t>APR100984</t>
  </si>
  <si>
    <t>OVERSTREET COMIC BOOK PG SC VOL 39 AVENGERS (DEC084047)</t>
  </si>
  <si>
    <t>APR100985</t>
  </si>
  <si>
    <t>A SKELETON STORY #1 (OF 5) *Special Discount*</t>
  </si>
  <si>
    <t>APR100986</t>
  </si>
  <si>
    <t>KNIGHT LIFE CHIVALRY AINT DEAD TP (C: 0-1-2)</t>
  </si>
  <si>
    <t>APR100987</t>
  </si>
  <si>
    <t>GHOSTOPOLIS SC (C: 0-1-2)</t>
  </si>
  <si>
    <t>APR100988</t>
  </si>
  <si>
    <t>GHOSTOPOLIS HC (C: 0-1-2)</t>
  </si>
  <si>
    <t>APR100989</t>
  </si>
  <si>
    <t>BOUNCER #1 ONE ARMED GUNSLINGER *Special Discount*</t>
  </si>
  <si>
    <t>APR100990</t>
  </si>
  <si>
    <t>BOUNCER HC VOL 01 CAINS EYE (O/A) (MR) (C: 0-1-0)</t>
  </si>
  <si>
    <t>APR100991</t>
  </si>
  <si>
    <t>METABARONS TP VOL 04 AGHORA &amp; LAST METABARON (MR)</t>
  </si>
  <si>
    <t>APR100992</t>
  </si>
  <si>
    <t>METABARONS TP VOL 01 OTHON &amp; HONORATA (NEW PTG)</t>
  </si>
  <si>
    <t>APR100993</t>
  </si>
  <si>
    <t>METABARONS TP VOL 02 AGHNAR &amp; ODA (MR)</t>
  </si>
  <si>
    <t>APR100994</t>
  </si>
  <si>
    <t>METABARONS TP VOL 03 STEELHEAD &amp; DONNA VICENTA (MR)</t>
  </si>
  <si>
    <t>APR100995</t>
  </si>
  <si>
    <t>UNFABULOUS FIVE #1 GREASERS O/T BLACK LAGOON (MR) *Special Discount*</t>
  </si>
  <si>
    <t>APR100996</t>
  </si>
  <si>
    <t>WHISPERS IN WALLS #1 (OF 6) *Special Discount*</t>
  </si>
  <si>
    <t>APR100997</t>
  </si>
  <si>
    <t>STARDROP GN VOL 01 (C: 0-1-2)</t>
  </si>
  <si>
    <t>APR100998</t>
  </si>
  <si>
    <t>AREA GN (A) (C: 1-0-0)</t>
  </si>
  <si>
    <t>APR100999</t>
  </si>
  <si>
    <t>KNIGHTS OF THE DINNER TABLE #164</t>
  </si>
  <si>
    <t>APR101000</t>
  </si>
  <si>
    <t>CTHULHU VOL 01 (MR)</t>
  </si>
  <si>
    <t>APR101001</t>
  </si>
  <si>
    <t>YOUNG LOVECRAFT GN VOL 01 (APR090937)</t>
  </si>
  <si>
    <t>APR101002</t>
  </si>
  <si>
    <t>ABRAXAS AND THE EARTHMAN TP (JUL063278) (MR)</t>
  </si>
  <si>
    <t>APR101003</t>
  </si>
  <si>
    <t>HEARTBURST &amp; OTHER PLEASURES TP (FEB083885) (MR)</t>
  </si>
  <si>
    <t>APR101004</t>
  </si>
  <si>
    <t>MAXIMORTAL TP (FEB052952)</t>
  </si>
  <si>
    <t>APR101005</t>
  </si>
  <si>
    <t>RABID EYE (STAR01450) (MR)</t>
  </si>
  <si>
    <t>APR101006</t>
  </si>
  <si>
    <t>NOT QUITE DEAD #6 (C: 0-1-2)</t>
  </si>
  <si>
    <t>APR101007</t>
  </si>
  <si>
    <t>FAT FREDDYS CAT OMNIBUS (O/A) (MR)</t>
  </si>
  <si>
    <t>APR101008</t>
  </si>
  <si>
    <t>FREAK BROTHERS OMNIBUS TP (JUL084140) (MR)</t>
  </si>
  <si>
    <t>APR101009</t>
  </si>
  <si>
    <t>SCARYGIRL HC</t>
  </si>
  <si>
    <t>APR101010</t>
  </si>
  <si>
    <t>SNOW YAK BOOK HC</t>
  </si>
  <si>
    <t>APR101011</t>
  </si>
  <si>
    <t>TINTIN IN THE CONGO HC NEW PTG</t>
  </si>
  <si>
    <t>APR101012</t>
  </si>
  <si>
    <t>TINTIN IN THE LAND OF THE SOVIETS NEW PTG (O/A)</t>
  </si>
  <si>
    <t>APR101013</t>
  </si>
  <si>
    <t>DOMINO LADY NOIR</t>
  </si>
  <si>
    <t>APR101014</t>
  </si>
  <si>
    <t>PHANTOM CAPTAIN ACTION LTD HC</t>
  </si>
  <si>
    <t>APR101015</t>
  </si>
  <si>
    <t>PHANTOM GENERATIONS TP</t>
  </si>
  <si>
    <t>APR101016</t>
  </si>
  <si>
    <t>PHANTOM GHOST WHO WALKS #12</t>
  </si>
  <si>
    <t>APR101017</t>
  </si>
  <si>
    <t>PHANTOM GUARDIAN O/T EASTERN DARK TP</t>
  </si>
  <si>
    <t>APR101018</t>
  </si>
  <si>
    <t>PHANTOM KGB NOIR HAMMER TP</t>
  </si>
  <si>
    <t>APR101019</t>
  </si>
  <si>
    <t>PHANTOM OLD JUNGLE SAYINGS TP</t>
  </si>
  <si>
    <t>APR101020</t>
  </si>
  <si>
    <t>VAMPIRE PA #1 (OF 3) *Special Discount*</t>
  </si>
  <si>
    <t>APR101021</t>
  </si>
  <si>
    <t>ZOMBIES VS CHEERLEADERS #1 *Special Discount*</t>
  </si>
  <si>
    <t>APR101022</t>
  </si>
  <si>
    <t>TREASURY 20TH CENTURY MURDER HC VOL 03 TERRIBLE AXE MAN</t>
  </si>
  <si>
    <t>APR101023</t>
  </si>
  <si>
    <t>TREASURY 20TH CENTURY MURDER HC VOL 02 FAMOUS PLAYERS (O/A)</t>
  </si>
  <si>
    <t>APR101024</t>
  </si>
  <si>
    <t>CLASSICS ILLUS HC VOL 10 CYRANO DE BERGERAC (C: 0-0-1)</t>
  </si>
  <si>
    <t>APR101025</t>
  </si>
  <si>
    <t>DISNEY FAIRIES GN VOL 02 TINK &amp; WINGS OF RANI (C: 0-0-1)</t>
  </si>
  <si>
    <t>APR101026</t>
  </si>
  <si>
    <t>KRISTINA QUEEN OF VAMPIRES GN VOL 03 (A) (C: 1-0-1)</t>
  </si>
  <si>
    <t>APR101027</t>
  </si>
  <si>
    <t>KRISTINA QUEEN OF VAMPIRES GN VOL 01 (O/A) (SEP053047) (A) (</t>
  </si>
  <si>
    <t>APR101028</t>
  </si>
  <si>
    <t>KRISTINA QUEEN OF VAMPIRES GN VOL 02 (A) (C: 1-0-0)</t>
  </si>
  <si>
    <t>APR101029</t>
  </si>
  <si>
    <t>GORGEOUS AND HUNG SC (O/A) (A) (C: 1-0-0)</t>
  </si>
  <si>
    <t>APR101030</t>
  </si>
  <si>
    <t>100 PERCENT PERFECT GIRL GN VOL 11 (OF 11) (MR)</t>
  </si>
  <si>
    <t>APR101031</t>
  </si>
  <si>
    <t>THERES SOMETHING ABOUT SUNYOOL GN VOL 01</t>
  </si>
  <si>
    <t>APR101032</t>
  </si>
  <si>
    <t>GFT INFERNO #1 NDC EX CVR</t>
  </si>
  <si>
    <t>APR101033</t>
  </si>
  <si>
    <t>TICK EDLUND EPIC #3 (OF 12)</t>
  </si>
  <si>
    <t>APR101034</t>
  </si>
  <si>
    <t>TICK EDLUND EPIC #4 (OF 12)</t>
  </si>
  <si>
    <t>APR101035</t>
  </si>
  <si>
    <t>ACTS OF VIOLENCE ANTHOLOGY OF CRIME COMICS GN (MR)</t>
  </si>
  <si>
    <t>APR101036</t>
  </si>
  <si>
    <t>SUPER PRO KO GN VOL 01 (C: 0-0-1)</t>
  </si>
  <si>
    <t>APR101037</t>
  </si>
  <si>
    <t>RESURRECTION VOL 2 #12</t>
  </si>
  <si>
    <t>APR101038</t>
  </si>
  <si>
    <t>STUMPTOWN #4 (OF 4) (RES) (MR)</t>
  </si>
  <si>
    <t>APR101039</t>
  </si>
  <si>
    <t>FRENEMY OF THE STATE #2 (OF 5)</t>
  </si>
  <si>
    <t>APR101040</t>
  </si>
  <si>
    <t>PAST LIES HC LITTLE BIG ED (C: 0-0-1)</t>
  </si>
  <si>
    <t>APR101041</t>
  </si>
  <si>
    <t>CROGANS MARCH HC (O/A)</t>
  </si>
  <si>
    <t>APR101042</t>
  </si>
  <si>
    <t>LOLA HC (JUL091012)</t>
  </si>
  <si>
    <t>APR101043</t>
  </si>
  <si>
    <t>RESURRECTION TP VOL 01 DELUXE ED (O/A)</t>
  </si>
  <si>
    <t>APR101044</t>
  </si>
  <si>
    <t>SCOTT PILGRIM GN VOL 01 SP PRECIOUS LITTLE LIFE (MAY042851)</t>
  </si>
  <si>
    <t>APR101045</t>
  </si>
  <si>
    <t>SCOTT PILGRIM GN VOL 02 VS THE WORLD (DEC042750)</t>
  </si>
  <si>
    <t>APR101046</t>
  </si>
  <si>
    <t>SCOTT PILGRIM GN VOL 03 INFINITE SADNESS (OCT053132)</t>
  </si>
  <si>
    <t>APR101047</t>
  </si>
  <si>
    <t>SCOTT PILGRIM GN VOL 04 SP GETS IT TOGETHER (JUN073779)</t>
  </si>
  <si>
    <t>APR101048</t>
  </si>
  <si>
    <t>SCOTT PILGRIM GN VOL 05 SP VS THE UNIVERSE (DEC084184)</t>
  </si>
  <si>
    <t>APR101049</t>
  </si>
  <si>
    <t>AFTER DARK #0 *Special Discount*</t>
  </si>
  <si>
    <t>APR101050</t>
  </si>
  <si>
    <t>THE RISING #0 *Special Discount*</t>
  </si>
  <si>
    <t>APR101051</t>
  </si>
  <si>
    <t>SHRAPNEL HUBRIS #2 (OF 3)</t>
  </si>
  <si>
    <t>APR101052</t>
  </si>
  <si>
    <t>FVZA TP (C: 0-0-2)</t>
  </si>
  <si>
    <t>APR101053</t>
  </si>
  <si>
    <t>2000 AD PACK JUN 2010 (C: 0-1-2)</t>
  </si>
  <si>
    <t>APR101054</t>
  </si>
  <si>
    <t>JUDGE DREDD MEGAZINE #299 (C: 0-1-2)</t>
  </si>
  <si>
    <t>APR101055</t>
  </si>
  <si>
    <t>COMPLETE DR &amp; QUINCH GN S&amp;S ED (C: 1-0-2)</t>
  </si>
  <si>
    <t>APR101056</t>
  </si>
  <si>
    <t>JUDGE DREDD COMP CASE FILES GN S&amp;S ED (C: 1-0-2)</t>
  </si>
  <si>
    <t>APR101057</t>
  </si>
  <si>
    <t>JUDGE DREDD RESTRICTED FILES TP VOL 02 (C: 0-1-2)</t>
  </si>
  <si>
    <t>APR101058</t>
  </si>
  <si>
    <t>LEVIATHAN GN (C: 0-1-2)</t>
  </si>
  <si>
    <t>APR101059</t>
  </si>
  <si>
    <t>ATOMIC ROBO TP VOL 01 NEW PTG (OCT091063)</t>
  </si>
  <si>
    <t>APR101060</t>
  </si>
  <si>
    <t>ATOMIC ROBO TP VOL 02 (DEC084219)</t>
  </si>
  <si>
    <t>APR101061</t>
  </si>
  <si>
    <t>ATOMIC ROBO TP VOL 03 (O/A)</t>
  </si>
  <si>
    <t>APR101062</t>
  </si>
  <si>
    <t>NEOZOIC TP VOL 01 (JAN094410)</t>
  </si>
  <si>
    <t>APR101063</t>
  </si>
  <si>
    <t>HOW I MADE IT TO EIGHTEEN GN (MR) *Special Discount*</t>
  </si>
  <si>
    <t>APR101064</t>
  </si>
  <si>
    <t>MADAM SAMURAI GN (C: 0-0-2)</t>
  </si>
  <si>
    <t>APR101065</t>
  </si>
  <si>
    <t>BRIDGE PROJECT GN</t>
  </si>
  <si>
    <t>APR101066</t>
  </si>
  <si>
    <t>KRAZY KAT CELEBRATION OF SUNDAYS HC (C: 0-1-2)</t>
  </si>
  <si>
    <t>APR101067</t>
  </si>
  <si>
    <t>DANCE IN THE VAMPIRE BUND GN VOL 07 (MR)</t>
  </si>
  <si>
    <t>APR101068</t>
  </si>
  <si>
    <t>WWE HEROES #4</t>
  </si>
  <si>
    <t>APR101069</t>
  </si>
  <si>
    <t>BEETLE BAILEY HC DAILIES &amp; SUNDAYS 1965-1966 (C: 0-1-2)</t>
  </si>
  <si>
    <t>APR101070</t>
  </si>
  <si>
    <t>JOHNNY RED HC VOL 01 FALCONS FIRST FLIGHT (C: 0-1-2)</t>
  </si>
  <si>
    <t>APR101071</t>
  </si>
  <si>
    <t>SIMON &amp; KIRBY SUPERHEROES HC (C: 0-1-2)</t>
  </si>
  <si>
    <t>APR101072</t>
  </si>
  <si>
    <t>BEST OF SIMON &amp; KIRBY HC (O/A) (DEC084249) (C: 0-1-2)</t>
  </si>
  <si>
    <t>APR101073</t>
  </si>
  <si>
    <t>WIZARD OF ID HC DAILIES 1970-1971 (C: 0-1-2)</t>
  </si>
  <si>
    <t>APR101074</t>
  </si>
  <si>
    <t>DOT HACK LINK GN VOL 01 (OF 2) (C: 0-1-1)</t>
  </si>
  <si>
    <t>APR101075</t>
  </si>
  <si>
    <t>PEACE MAKER KUROGANE GN VOL 04 (OF 5) (MR) (C: 0-1-1)</t>
  </si>
  <si>
    <t>APR101076</t>
  </si>
  <si>
    <t>ZONE 00 GN VOL 04 (OF 6) (MR) (C: 0-1-1)</t>
  </si>
  <si>
    <t>APR101077</t>
  </si>
  <si>
    <t>FATE STAY NIGHT GN VOL 08 (OF 10) (C: 0-1-1)</t>
  </si>
  <si>
    <t>APR101078</t>
  </si>
  <si>
    <t>SAMURAI HAREM ASU NO YOICHI GN VOL 05 (OF 10) (MR) (C: 0-1-1</t>
  </si>
  <si>
    <t>APR101079</t>
  </si>
  <si>
    <t>SGT FROG GN VOL 19 (OF 19) (C: 0-1-1)</t>
  </si>
  <si>
    <t>APR101080</t>
  </si>
  <si>
    <t>BIZENGHAST GN VOL 07 (OF 7) (C: 0-1-1)</t>
  </si>
  <si>
    <t>APR101081</t>
  </si>
  <si>
    <t>FOXY LADY GN VOL 02 (OF 5) (RES) (MR) (C: 0-1-1)</t>
  </si>
  <si>
    <t>APR101082</t>
  </si>
  <si>
    <t>MARIA HOLIC GN VOL 04 (OF 5) (MR) (C: 0-1-1)</t>
  </si>
  <si>
    <t>APR101083</t>
  </si>
  <si>
    <t>HAPPY CAFE GN VOL 03 (OF 14) (C: 0-1-1)</t>
  </si>
  <si>
    <t>APR101084</t>
  </si>
  <si>
    <t>MAID SAMA GN VOL 05 (OF 8) (C: 0-1-1)</t>
  </si>
  <si>
    <t>APR101085</t>
  </si>
  <si>
    <t>SHINOBI LIFE GN VOL 05 (OF 7) (C: 0-1-1)</t>
  </si>
  <si>
    <t>APR101086</t>
  </si>
  <si>
    <t>NG LIFE GN VOL 06 (OF 9) (C: 0-1-1)</t>
  </si>
  <si>
    <t>APR101087</t>
  </si>
  <si>
    <t>SUPPLI GN VOL 04 (OF 6) (RES) (MR) (C: 0-1-1)</t>
  </si>
  <si>
    <t>APR101088</t>
  </si>
  <si>
    <t>CALLING GN (A) (C: 1-1-1)</t>
  </si>
  <si>
    <t>APR101089</t>
  </si>
  <si>
    <t>PLAYWRIGHT HC (MR) (C: 0-0-3)</t>
  </si>
  <si>
    <t>APR101090</t>
  </si>
  <si>
    <t>JOHNNY BOO HC VOL 04 (C: 0-0-3)</t>
  </si>
  <si>
    <t>APR101091</t>
  </si>
  <si>
    <t>JOHNNY BOO HC VOL 01 BEST LITTLE GHOST IN THE WORLD (OCT0786</t>
  </si>
  <si>
    <t>APR101092</t>
  </si>
  <si>
    <t>JOHNNY BOO HC VOL 02 TWINKLE POWER (OCT084391)</t>
  </si>
  <si>
    <t>APR101093</t>
  </si>
  <si>
    <t>JOHNNY BOO HC VOL 03 HAPPY APPLES (JUN091071)</t>
  </si>
  <si>
    <t>APR101094</t>
  </si>
  <si>
    <t>SWALLOW ME WHOLE HC (NEW PTG) (MR)</t>
  </si>
  <si>
    <t>APR101095</t>
  </si>
  <si>
    <t>ALEC SC YEARS HAVE PANTS LIFE SIZE OMNIBUS (FEB098161) (MR)</t>
  </si>
  <si>
    <t>APR101096</t>
  </si>
  <si>
    <t>ALEC HC YEARS HAVE PANTS LIFE SIZE OMNIBUS (FEB098160) (MR)</t>
  </si>
  <si>
    <t>APR101097</t>
  </si>
  <si>
    <t>BOONDOCK SAINTS IN NOMINE PATRIS #2 (OF 2)</t>
  </si>
  <si>
    <t>APR101098</t>
  </si>
  <si>
    <t>CARMINE INFANTINO PENCILER PUB PROVOCATEUR SC (C: 0-0-1)</t>
  </si>
  <si>
    <t>APR101099</t>
  </si>
  <si>
    <t>CARMINE INFANTINO PENCILER PUB PROVOCATEUR HC (C: 0-0-1)</t>
  </si>
  <si>
    <t>APR101100</t>
  </si>
  <si>
    <t>EXTRAORDINARY WORKS ALAN MOORE TP INDISPENSABLE ED (OCT08440</t>
  </si>
  <si>
    <t>APR101101</t>
  </si>
  <si>
    <t>SILVER AGE SCI FI COMPANION SC (JUL073885)</t>
  </si>
  <si>
    <t>APR101102</t>
  </si>
  <si>
    <t>STREET FIGHTER LEGENDS IBUKI #3 (OF 4) A CVR DOGAN</t>
  </si>
  <si>
    <t>APR101103</t>
  </si>
  <si>
    <t>STREET FIGHTER LEGENDS IBUKI #3 (OF 4) B CVR WARREN</t>
  </si>
  <si>
    <t>APR101104</t>
  </si>
  <si>
    <t>STREET FIGHTER LEGENDS TP VOL 01 SAKURA (OCT063730)</t>
  </si>
  <si>
    <t>APR101105</t>
  </si>
  <si>
    <t>STREET FIGHTER LEGENDS TP VOL 02 CHUN LI (O/A) (JUL091089)</t>
  </si>
  <si>
    <t>APR101106</t>
  </si>
  <si>
    <t>MEGA MAN ZX GN VOL 02 (OF 2) (C: 0-0-1)</t>
  </si>
  <si>
    <t>APR101107</t>
  </si>
  <si>
    <t>BIG ADVENTURES OF MAJOKO GN VOL 05 (OF 5) (C: 0-0-1)</t>
  </si>
  <si>
    <t>APR101108</t>
  </si>
  <si>
    <t>FAIRY IDOL KANON GN VOL 04 (OF 4) (C: 0-0-1)</t>
  </si>
  <si>
    <t>APR101109</t>
  </si>
  <si>
    <t>SWANS IN SPACE GN VOL 03 (OF 3) (C: 0-0-1)</t>
  </si>
  <si>
    <t>APR101110</t>
  </si>
  <si>
    <t>JOE KUBERT HT DRAW FROM LIFE HC (O/A)</t>
  </si>
  <si>
    <t>APR101111</t>
  </si>
  <si>
    <t>JOE KUBERT HT DRAW FROM LIFE DLX HC (O/A)</t>
  </si>
  <si>
    <t>APR101112</t>
  </si>
  <si>
    <t>CHI SWEET HOME GN VOL 01 (C: 0-1-2)</t>
  </si>
  <si>
    <t>APR101113</t>
  </si>
  <si>
    <t>TWIN SPICA GN VOL 02 (C: 0-1-2)</t>
  </si>
  <si>
    <t>APR101114</t>
  </si>
  <si>
    <t>OCTOPUS PIE TP VOL 01 NO STARS IN BROOKLYN (C: 0-1-2) *Special Discount*</t>
  </si>
  <si>
    <t>APR101115</t>
  </si>
  <si>
    <t>BATTLE SMASH VS SAUCER MEN FROM VENUS</t>
  </si>
  <si>
    <t>APR101116</t>
  </si>
  <si>
    <t>GENTE TP VOL 01 (C: 1-0-1) *Special Discount*</t>
  </si>
  <si>
    <t>APR101117</t>
  </si>
  <si>
    <t>BLACK LAGOON GN VOL 09 (MR) (C: 1-0-1)</t>
  </si>
  <si>
    <t>APR101118</t>
  </si>
  <si>
    <t>VAGABOND VIZBIG ED GN VOL 08 (MR) (C: 1-0-1)</t>
  </si>
  <si>
    <t>APR101119</t>
  </si>
  <si>
    <t>FULLMETAL ALCHEMIST TP VOL 23 (C: 1-0-1)</t>
  </si>
  <si>
    <t>APR101120</t>
  </si>
  <si>
    <t>SHAMAN KING TP VOL 29 (C: 1-0-1)</t>
  </si>
  <si>
    <t>APR101121</t>
  </si>
  <si>
    <t>ONE PIECE TP VOL 54 (C: 1-0-1)</t>
  </si>
  <si>
    <t>APR101122</t>
  </si>
  <si>
    <t>DRAGONBALL Z VIZBIG ED GN VOL 08 (C: 1-0-1)</t>
  </si>
  <si>
    <t>APR101123</t>
  </si>
  <si>
    <t>ULTIMO GN VOL 02 (C: 1-0-1)</t>
  </si>
  <si>
    <t>APR101124</t>
  </si>
  <si>
    <t>SHONEN JUMP AUGUST 2010 (C: 1-1-1)</t>
  </si>
  <si>
    <t>APR101125</t>
  </si>
  <si>
    <t>HYDE &amp; CLOSER TP VOL 01 (C: 1-0-1)</t>
  </si>
  <si>
    <t>APR101126</t>
  </si>
  <si>
    <t>RIN-NE GN VOL 04 (C: 1-0-1)</t>
  </si>
  <si>
    <t>APR101127</t>
  </si>
  <si>
    <t>CASE CLOSED GN VOL 35 (C: 1-0-1)</t>
  </si>
  <si>
    <t>APR101128</t>
  </si>
  <si>
    <t>INU YASHA TP VOL 50 (C: 1-0-1)</t>
  </si>
  <si>
    <t>APR101129</t>
  </si>
  <si>
    <t>NANA TP VOL 21 (MR) (C: 1-0-1)</t>
  </si>
  <si>
    <t>APR101130</t>
  </si>
  <si>
    <t>DENGEKI DAISY GN VOL 01 (C: 1-0-1) *Special Discount*</t>
  </si>
  <si>
    <t>APR101131</t>
  </si>
  <si>
    <t>OURAN HIGH SCHOOL HOST CLUB TP VOL 14 (C: 1-0-1)</t>
  </si>
  <si>
    <t>APR101132</t>
  </si>
  <si>
    <t>NATSUMES BOOK OF FRIENDS TP VOL 03 (C: 1-0-1)</t>
  </si>
  <si>
    <t>APR101133</t>
  </si>
  <si>
    <t>ROCKET GIRLS SC NOVEL (C: 1-0-1)</t>
  </si>
  <si>
    <t>APR101134</t>
  </si>
  <si>
    <t>HARMONY SC NOVEL (C: 1-0-1)</t>
  </si>
  <si>
    <t>APR101135</t>
  </si>
  <si>
    <t>DRAGON BALL CHAPTER BOOK VOL 09 (C: 1-0-1)</t>
  </si>
  <si>
    <t>APR101136</t>
  </si>
  <si>
    <t>EYESHIELD 21 TP VOL 32 (C: 1-0-1)</t>
  </si>
  <si>
    <t>APR101137</t>
  </si>
  <si>
    <t>INUBAKA CRAZY FOR DOGS TP VOL 16 (C: 1-0-1)</t>
  </si>
  <si>
    <t>APR101138</t>
  </si>
  <si>
    <t>MIXED VEGETABLES GN VOL 08 (C: 1-0-1)</t>
  </si>
  <si>
    <t>APR101139</t>
  </si>
  <si>
    <t>NARUTO CHAPTER BOOK VOL 14 (C: 1-0-1)</t>
  </si>
  <si>
    <t>APR101140</t>
  </si>
  <si>
    <t>POKEMON DIAMOND &amp; PEARL ADVENTURE GN VOL 07 (C: 1-0-1)</t>
  </si>
  <si>
    <t>APR101141</t>
  </si>
  <si>
    <t>PRINCE OF TENNIS GN VOL 38 (C: 1-0-1)</t>
  </si>
  <si>
    <t>APR101142</t>
  </si>
  <si>
    <t>REBORN GN VOL 16 (C: 1-0-1)</t>
  </si>
  <si>
    <t>APR101143</t>
  </si>
  <si>
    <t>SA GN VOL 16 (C: 1-0-1)</t>
  </si>
  <si>
    <t>APR101144</t>
  </si>
  <si>
    <t>STEPPING ON ROSES GN VOL 02 (C: 1-0-1)</t>
  </si>
  <si>
    <t>APR101145</t>
  </si>
  <si>
    <t>STRAWBERRY 100 % TP VOL 13 (C: 1-0-1)</t>
  </si>
  <si>
    <t>APR101146</t>
  </si>
  <si>
    <t>ULTIMATE MUSCLE GN VOL 26 (C: 1-0-1)</t>
  </si>
  <si>
    <t>APR101147</t>
  </si>
  <si>
    <t>VAGABOND TP VOL 31 (MR) (C: 1-0-1)</t>
  </si>
  <si>
    <t>APR101148</t>
  </si>
  <si>
    <t>WE WERE THERE GN VOL 11 (C: 1-0-1)</t>
  </si>
  <si>
    <t>APR101149</t>
  </si>
  <si>
    <t>YAKITATE JAPAN TP VOL 23 (C: 1-0-1)</t>
  </si>
  <si>
    <t>APR101150</t>
  </si>
  <si>
    <t>YEN PLUS MAGAZINE VOL 3 #8 AUG 2010 (C: 0-1-2)</t>
  </si>
  <si>
    <t>APR101151</t>
  </si>
  <si>
    <t>BAMBOO BLADE TP VOL 05 (C: 0-1-2)</t>
  </si>
  <si>
    <t>APR101152</t>
  </si>
  <si>
    <t>DARKER THAN BLACK OMNIBUS TP VOL 01 (C: 1-1-2)</t>
  </si>
  <si>
    <t>APR101153</t>
  </si>
  <si>
    <t>HERO TALES GN VOL 03 (MR) (C: 0-1-2)</t>
  </si>
  <si>
    <t>APR101154</t>
  </si>
  <si>
    <t>MELANCHOLY OF HARUHI SUZUMIYA GN VOL 06 (C: 1-1-2)</t>
  </si>
  <si>
    <t>APR101155</t>
  </si>
  <si>
    <t>SOUL EATER TP VOL 03 (C: 0-1-2)</t>
  </si>
  <si>
    <t>APR101156</t>
  </si>
  <si>
    <t>SUMOMOMO MOMOMO TP VOL 04 (C: 0-1-2)</t>
  </si>
  <si>
    <t>APR101157</t>
  </si>
  <si>
    <t>TENA ON S STRING GN VOL 03 (C: 1-1-2)</t>
  </si>
  <si>
    <t>APR101158</t>
  </si>
  <si>
    <t>ZOMBIE LOAN TP VOL 09 (C: 1-1-2)</t>
  </si>
  <si>
    <t>APR101159</t>
  </si>
  <si>
    <t>SPICE AND WOLF NOVEL VOL 02 (C: 0-1-2)</t>
  </si>
  <si>
    <t>APR101160</t>
  </si>
  <si>
    <t>GRIMM FAIRY TALES #50 A CVR RIO</t>
  </si>
  <si>
    <t>APR101161</t>
  </si>
  <si>
    <t>GRIMM FAIRY TALES #50 B CVR EBAS GATEFOLD</t>
  </si>
  <si>
    <t>APR101162</t>
  </si>
  <si>
    <t>GRIMM FAIRY TALES #50 C CVR FRANCHESCO</t>
  </si>
  <si>
    <t>APR101163</t>
  </si>
  <si>
    <t>GRIMM FAIRY TALES #50 D CVR MEDINA</t>
  </si>
  <si>
    <t>APR101164</t>
  </si>
  <si>
    <t>GFT SWIMSUIT SPECIAL 2010 A CVR EBAS</t>
  </si>
  <si>
    <t>APR101165</t>
  </si>
  <si>
    <t>GFT SWIMSUIT SPECIAL 2010 B CVR DEBALFO</t>
  </si>
  <si>
    <t>APR101166</t>
  </si>
  <si>
    <t>GRIMM FAIRY TALES 2011 CALENDAR (C: 0-1-2)</t>
  </si>
  <si>
    <t>APR101167</t>
  </si>
  <si>
    <t>GRIMM FAIRY TALES TP BOX SET VOL 1-6 (O/A)</t>
  </si>
  <si>
    <t>APR101168</t>
  </si>
  <si>
    <t>CHARMED #1 A CVR SEIDMAN *Special Discount*</t>
  </si>
  <si>
    <t>APR101169</t>
  </si>
  <si>
    <t>CHARMED #1 B CVR SAPRACIO *Special Discount*</t>
  </si>
  <si>
    <t>APR101170</t>
  </si>
  <si>
    <t>CHARMED #1 C CVR PHOTO *Special Discount*</t>
  </si>
  <si>
    <t>APR101171</t>
  </si>
  <si>
    <t>CHARMED #0 SOURCEBOOK A CVR RIO</t>
  </si>
  <si>
    <t>APR101172</t>
  </si>
  <si>
    <t>CHARMED #0 SOURCEBOOK B CVR SEIDMAN</t>
  </si>
  <si>
    <t>APR101173</t>
  </si>
  <si>
    <t>GFT PRESENTS NEVERLAND #6 (OF 7) A CVR CHEN</t>
  </si>
  <si>
    <t>APR101174</t>
  </si>
  <si>
    <t>GFT PRESENTS NEVERLAND #6 (OF 7) B CVR DESHONG</t>
  </si>
  <si>
    <t>APR101175</t>
  </si>
  <si>
    <t>GFT INFERNO #2 (OF 5) A CVR BENITEZ</t>
  </si>
  <si>
    <t>APR101176</t>
  </si>
  <si>
    <t>GFT INFERNO #2 (OF 5) B CVR NORBERTO</t>
  </si>
  <si>
    <t>APR101177</t>
  </si>
  <si>
    <t>AGON #4 (OF 5)</t>
  </si>
  <si>
    <t>APR101178</t>
  </si>
  <si>
    <t>MERC #4 (OF 5)</t>
  </si>
  <si>
    <t>APR101179</t>
  </si>
  <si>
    <t>TFW RED ROSE ONESHOT A CVR QUALANO</t>
  </si>
  <si>
    <t>APR101180</t>
  </si>
  <si>
    <t>TFW RED ROSE ONESHOT B CVR KNAEBEL</t>
  </si>
  <si>
    <t>APR101181</t>
  </si>
  <si>
    <t>CHRONICLES OF DR HERBERT WEST #4 (OF 4) (RES)</t>
  </si>
  <si>
    <t>PKDmedia</t>
  </si>
  <si>
    <t>APR109001</t>
  </si>
  <si>
    <t xml:space="preserve">MERCURY AND THE MURD VOL 1 COLLATERAL DAMAGES TP </t>
  </si>
  <si>
    <t>Cosmic Times</t>
  </si>
  <si>
    <t>APR109002</t>
  </si>
  <si>
    <t>ARTHUR THE LEGEND CONTINUES #3</t>
  </si>
  <si>
    <t>Oceanverse Books</t>
  </si>
  <si>
    <t>APR109003</t>
  </si>
  <si>
    <t>OCEANVERSE #3</t>
  </si>
  <si>
    <t>APR100009</t>
  </si>
  <si>
    <t>PREDATORS #1 (OF 4) *Special Discount* Limit 2 at 75% off.</t>
  </si>
  <si>
    <t>APR100009A</t>
  </si>
  <si>
    <t>PREDATORS #1 (OF 4) *Special Discount*</t>
  </si>
  <si>
    <t>APR100010</t>
  </si>
  <si>
    <t>PREDATORS #2 (OF 4) *Special Discount*</t>
  </si>
  <si>
    <t>APR100011</t>
  </si>
  <si>
    <t>PREDATORS #3 (OF 4)</t>
  </si>
  <si>
    <t>APR100012</t>
  </si>
  <si>
    <t>PREDATORS #4 (OF 4)</t>
  </si>
  <si>
    <t>APR100013</t>
  </si>
  <si>
    <t>AVP THREE WORLD WAR #5 (OF 6)</t>
  </si>
  <si>
    <t>APR100014</t>
  </si>
  <si>
    <t>ALIENS OMNIBUS TP VOL 01 NEW PTG (OCT098120)</t>
  </si>
  <si>
    <t>APR100015</t>
  </si>
  <si>
    <t>ALIENS OMNIBUS TP VOL 02 (AUG070126)</t>
  </si>
  <si>
    <t>APR100016</t>
  </si>
  <si>
    <t>ALIENS OMNIBUS TP VOL 03 (NOV070042)</t>
  </si>
  <si>
    <t>APR100017</t>
  </si>
  <si>
    <t>ALIENS OMNIBUS TP VOL 04 (MAR080070)</t>
  </si>
  <si>
    <t>APR100018</t>
  </si>
  <si>
    <t>ALIENS OMNIBUS TP VOL 05 (JUL080034) (C: 0-1-0)</t>
  </si>
  <si>
    <t>APR100019</t>
  </si>
  <si>
    <t>ALIENS OMNIBUS TP VOL 06 (OCT080017)</t>
  </si>
  <si>
    <t>APR100020</t>
  </si>
  <si>
    <t>ALIENS VS PREDATOR OMNIBUS TP VOL 01 (O/A)</t>
  </si>
  <si>
    <t>APR100021</t>
  </si>
  <si>
    <t>ALIENS VS PREDATOR OMNIBUS TP VOL 02 (JUN070037)</t>
  </si>
  <si>
    <t>APR100022</t>
  </si>
  <si>
    <t>PREDATOR OMNIBUS TP VOL 01 (APR070018)</t>
  </si>
  <si>
    <t>APR100023</t>
  </si>
  <si>
    <t>PREDATOR OMNIBUS TP VOL 02 (OCT070044)</t>
  </si>
  <si>
    <t>APR100024</t>
  </si>
  <si>
    <t>PREDATOR OMNIBUS TP VOL 03 (FEB080081)</t>
  </si>
  <si>
    <t>APR100025</t>
  </si>
  <si>
    <t>PREDATOR OMNIBUS TP VOL 04 (JUN080072)</t>
  </si>
  <si>
    <t>APR100026</t>
  </si>
  <si>
    <t>SERENITY FLOAT OUT ONE SHOT #1 JO CHEN CVR *Special Discount*</t>
  </si>
  <si>
    <t>APR100027</t>
  </si>
  <si>
    <t>SERENITY FLOAT OUT ONE SHOT #1 FRANK STOCKTON CVR *Special Discount*</t>
  </si>
  <si>
    <t>APR100028</t>
  </si>
  <si>
    <t>SERENITY THOSE LEFT BEHIND TP (OCT050020)</t>
  </si>
  <si>
    <t>APR100029</t>
  </si>
  <si>
    <t>SERENITY HC THOSE LEFT BEHIND (JUL070021)</t>
  </si>
  <si>
    <t>APR100030</t>
  </si>
  <si>
    <t>SERENITY BETTER DAYS TP NEW PTG (OCT098274)</t>
  </si>
  <si>
    <t>APR100031</t>
  </si>
  <si>
    <t>SERENITY LUNCH BOX (NOV070092)</t>
  </si>
  <si>
    <t>APR100032</t>
  </si>
  <si>
    <t>SERENITY ORNAMENT REAVER SHIP (O/A) (C: 1-0-0)</t>
  </si>
  <si>
    <t>APR100033</t>
  </si>
  <si>
    <t>SERENITY ORNAMENT INARAS SHUTTLE (O/A) (AUG070167) (C: 1-0-0</t>
  </si>
  <si>
    <t>APR100034</t>
  </si>
  <si>
    <t>SERENITY PVC SET (JAN070105) (C: 1-0-0)</t>
  </si>
  <si>
    <t>APR100035</t>
  </si>
  <si>
    <t>CONAN THE CIMMERIAN #23</t>
  </si>
  <si>
    <t>APR100036</t>
  </si>
  <si>
    <t>KING CONAN TP VOL 01 (C: 0-1-2) *Special Discount*</t>
  </si>
  <si>
    <t>APR100037</t>
  </si>
  <si>
    <t>HELLCYON #3 (OF 4)</t>
  </si>
  <si>
    <t>APR100038</t>
  </si>
  <si>
    <t>ZERO KILLER TP (C: 0-1-2)</t>
  </si>
  <si>
    <t>APR100039</t>
  </si>
  <si>
    <t>GROO HOGS OF HORDER TP (C: 0-1-2)</t>
  </si>
  <si>
    <t>APR100040</t>
  </si>
  <si>
    <t>LITTLE LULU TP VOL 24 SPACE DOLLY &amp; OTHER STORIES (C: 0-1-2)</t>
  </si>
  <si>
    <t>APR100041</t>
  </si>
  <si>
    <t>USAGI YOJIMBO #129 *Special Discount*</t>
  </si>
  <si>
    <t>APR100042</t>
  </si>
  <si>
    <t>USAGI YOJIMBO TP VOL 08 SHADES OF DEATH NEW PTG (RES) (C: 0-</t>
  </si>
  <si>
    <t>APR100043</t>
  </si>
  <si>
    <t>USAGI YOJIMBO TP VOL 09 DAISHO NEW PTG (RES) (C: 0-1-2)</t>
  </si>
  <si>
    <t>APR100044</t>
  </si>
  <si>
    <t>USAGI YOJIMBO TP VOL 10 BRINK OF LIFE &amp; DEATH NEW PTG (RES)</t>
  </si>
  <si>
    <t>APR100045</t>
  </si>
  <si>
    <t>DAVE MCKEAN CAGES TP (RES) (C: 0-1-2)</t>
  </si>
  <si>
    <t>APR100046</t>
  </si>
  <si>
    <t>MOGWORLD MMPB (C: 0-1-2)</t>
  </si>
  <si>
    <t>APR100047</t>
  </si>
  <si>
    <t>HARVEY COMICS CLASSICS TREASURY TP VOL 02 HOT STUFF (C: 0-1-</t>
  </si>
  <si>
    <t>APR100048</t>
  </si>
  <si>
    <t>MIGHTY SAMSON ARCHIVES HC VOL 01 (C: 0-1-2) *Special Discount*</t>
  </si>
  <si>
    <t>APR100049</t>
  </si>
  <si>
    <t>FLASH GORDON COMIC BOOK ARCHIVES HC VOL 01 (C: 0-1-2) *Special Discount*</t>
  </si>
  <si>
    <t>APR100050</t>
  </si>
  <si>
    <t>MAC RABOY FLASH GORDON TP VOL 02 (STAR19688)</t>
  </si>
  <si>
    <t>APR100051</t>
  </si>
  <si>
    <t>MAC RABOY FLASH GORDON TP VOL 03 (STAR20227)</t>
  </si>
  <si>
    <t>APR100052</t>
  </si>
  <si>
    <t>MAC RABOY FLASH GORDON TP VOL 04 (JUL030027)</t>
  </si>
  <si>
    <t>APR100053</t>
  </si>
  <si>
    <t>FLASH GORDON LUNCHBOX (O/A)</t>
  </si>
  <si>
    <t>APR100054</t>
  </si>
  <si>
    <t>ABE SAPIEN ABYSSAL PLAIN #1 (OF 2) DAVE JOHNSON CVR *Special Discount*</t>
  </si>
  <si>
    <t>APR100055</t>
  </si>
  <si>
    <t>ABE SAPIEN ABYSSAL PLAIN #1 (OF 2) PETER SNEJBJERG VAR CVR</t>
  </si>
  <si>
    <t>APR100056</t>
  </si>
  <si>
    <t>BUZZARD #1 (OF 3) ERIC POWELL CVR *Special Discount*</t>
  </si>
  <si>
    <t>APR100057</t>
  </si>
  <si>
    <t>BUZZARD #1 (OF 3) CORBEN CVR *Special Discount*</t>
  </si>
  <si>
    <t>APR100058</t>
  </si>
  <si>
    <t>CREEPY COMICS #4</t>
  </si>
  <si>
    <t>APR100059</t>
  </si>
  <si>
    <t>CREEPY ARCHIVES HC VOL 02 (AUG080026)</t>
  </si>
  <si>
    <t>APR100060</t>
  </si>
  <si>
    <t>CREEPY ARCHIVES HC VOL 03 (DEC080061)</t>
  </si>
  <si>
    <t>APR100061</t>
  </si>
  <si>
    <t>CREEPY ARCHIVES HC VOL 04 (FEB090115)</t>
  </si>
  <si>
    <t>APR100062</t>
  </si>
  <si>
    <t>CREEPY ARCHIVES HC VOL 05 (JUN090055)</t>
  </si>
  <si>
    <t>APR100063</t>
  </si>
  <si>
    <t>EERIE ARCHIVES HC VOL 05 (C: 0-1-2)</t>
  </si>
  <si>
    <t>APR100064</t>
  </si>
  <si>
    <t>EERIE ARCHIVES HC VOL 01 NEW PTG (O/A)</t>
  </si>
  <si>
    <t>APR100065</t>
  </si>
  <si>
    <t>EERIE ARCHIVES HC VOL 02 NEW PTG</t>
  </si>
  <si>
    <t>APR100066</t>
  </si>
  <si>
    <t>STAR WARS INVASION RESCUES #2 (OF 6) (C: 1-0-0)</t>
  </si>
  <si>
    <t>APR100067</t>
  </si>
  <si>
    <t>STAR WARS LEGACY #49 EXTREMES PART 2 (OF 3) (C: 1-0-0)</t>
  </si>
  <si>
    <t>APR100068</t>
  </si>
  <si>
    <t>STAR WARS ADV TP VOL 04 WILL OF DARTH VADER (C: 1-1-2)</t>
  </si>
  <si>
    <t>APR100069</t>
  </si>
  <si>
    <t>STAR WARS ADV TP VOL 01 HAN SOLO &amp; HOLLOW MOON OF KHORYA (DE</t>
  </si>
  <si>
    <t>APR100070</t>
  </si>
  <si>
    <t>STAR WARS ADV TP VOL 02 PRINCESS LEIA &amp; ROYAL RANSOM (MAR090</t>
  </si>
  <si>
    <t>APR100071</t>
  </si>
  <si>
    <t>STAR WARS ADV TP VOL 03 LUKE SKYWALKER TREASURE DRAGONSNAKES</t>
  </si>
  <si>
    <t>APR100072</t>
  </si>
  <si>
    <t>BERSERK TP VOL 34 (C: 0-1-2)</t>
  </si>
  <si>
    <t>APR100073</t>
  </si>
  <si>
    <t>OH MY GODDESS RTL TP VOL 36 (C: 0-1-2)</t>
  </si>
  <si>
    <t>APR100074</t>
  </si>
  <si>
    <t>NGE CAMPUS APOCALYSE TP VOL 01 (C: 0-1-2)</t>
  </si>
  <si>
    <t>APR100075</t>
  </si>
  <si>
    <t>VAMPIRE HUNTER D NOVEL VOL 15 DARK ROAD PT 3 (C: 0-1-2)</t>
  </si>
  <si>
    <t>APR100076</t>
  </si>
  <si>
    <t>VAMPIRE HUNTER D BUST (MAY080104)</t>
  </si>
  <si>
    <t>APR100077</t>
  </si>
  <si>
    <t>VAMPIRE HUNTER D BUST MONO VAR (OCT080052)</t>
  </si>
  <si>
    <t>APR100078</t>
  </si>
  <si>
    <t>VAMPIRE HUNTER D PVC SET (APR080132)</t>
  </si>
  <si>
    <t>APR100079</t>
  </si>
  <si>
    <t>DEXTER LTD ED BUST (C: 0-1-3)</t>
  </si>
  <si>
    <t>APR100080</t>
  </si>
  <si>
    <t>BETTIE PAGE GIRL OF DREAMS DAVE STEVENS STATUE (C: 0-1-3)</t>
  </si>
  <si>
    <t>APR100081</t>
  </si>
  <si>
    <t>BUFFY 11 OZ ART MUG (C: 1-1-2)</t>
  </si>
  <si>
    <t>APR100082</t>
  </si>
  <si>
    <t>BUFFY WILLOW XANDER 11 OZ MUG (C: 1-1-2)</t>
  </si>
  <si>
    <t>APR100083</t>
  </si>
  <si>
    <t>APR100084</t>
  </si>
  <si>
    <t>CLASSIC UNCLE SCROOGE STATUE VOL 02 #2 DONALD SQUARE EGG (C:</t>
  </si>
  <si>
    <t>APR100085</t>
  </si>
  <si>
    <t>60TH ANNIV CLASSIC PEANUTS STATUE #2 SNOOPY (C: 1-1-2)</t>
  </si>
  <si>
    <t>APR100086</t>
  </si>
  <si>
    <t>BUCK ROGERS RAY GUN MENS T/S MED (C: 0-1-2)</t>
  </si>
  <si>
    <t>APR100087</t>
  </si>
  <si>
    <t>BUCK ROGERS RAY GUN MENS T/S LG (C: 0-1-2)</t>
  </si>
  <si>
    <t>APR100088</t>
  </si>
  <si>
    <t>BUCK ROGERS RAY GUN MENS T/S XL (C: 0-1-2)</t>
  </si>
  <si>
    <t>APR100089</t>
  </si>
  <si>
    <t>BUCK ROGERS RAY GUN MENS T/S XXL (C: 0-1-2)</t>
  </si>
  <si>
    <t>APR100090</t>
  </si>
  <si>
    <t>BUCK ROGERS RAY GUN WOMENS T/S SM (C: 0-1-2)</t>
  </si>
  <si>
    <t>APR100091</t>
  </si>
  <si>
    <t>BUCK ROGERS RAY GUN WOMENS T/S MED (C: 0-1-2)</t>
  </si>
  <si>
    <t>APR100092</t>
  </si>
  <si>
    <t>BUCK ROGERS RAY GUN WOMENS T/S LG (C: 0-1-2)</t>
  </si>
  <si>
    <t>APR100093</t>
  </si>
  <si>
    <t>BUCK ROGERS RAY GUN WOMENS T/S XL (C: 0-1-2)</t>
  </si>
  <si>
    <t>APR100094</t>
  </si>
  <si>
    <t>BUCK ROGERS VINTAGE MENS T/S MED (C: 0-1-2)</t>
  </si>
  <si>
    <t>APR100095</t>
  </si>
  <si>
    <t>BUCK ROGERS VINTAGE MENS T/S LG (C: 0-1-2)</t>
  </si>
  <si>
    <t>APR100096</t>
  </si>
  <si>
    <t>BUCK ROGERS VINTAGE MENS T/S XL (C: 0-1-2)</t>
  </si>
  <si>
    <t>APR100097</t>
  </si>
  <si>
    <t>BUCK ROGERS VINTAGE MENS T/S XXL (C: 0-1-2)</t>
  </si>
  <si>
    <t>APR100098</t>
  </si>
  <si>
    <t>BUCK ROGERS VINTAGE WOMENS T/S SM (C: 0-1-2)</t>
  </si>
  <si>
    <t>APR100099</t>
  </si>
  <si>
    <t>BUCK ROGERS VINTAGE WOMENS T/S MED (C: 0-1-2)</t>
  </si>
  <si>
    <t>APR100100</t>
  </si>
  <si>
    <t>BUCK ROGERS VINTAGE WOMENS T/S LG (C: 0-1-2)</t>
  </si>
  <si>
    <t>APR100101</t>
  </si>
  <si>
    <t>BUCK ROGERS VINTAGE WOMENS T/S XL (C: 0-1-2)</t>
  </si>
  <si>
    <t>APR100102</t>
  </si>
  <si>
    <t>BUCK ROGERS LOGO MENS T/S MED (C: 0-1-2)</t>
  </si>
  <si>
    <t>APR100103</t>
  </si>
  <si>
    <t>BUCK ROGERS LOGO MENS T/S LG (C: 0-1-2)</t>
  </si>
  <si>
    <t>APR100104</t>
  </si>
  <si>
    <t>BUCK ROGERS LOGO MENS T/S XL (C: 0-1-2)</t>
  </si>
  <si>
    <t>APR100105</t>
  </si>
  <si>
    <t>BUCK ROGERS LOGO MENS T/S XXL (C: 0-1-2)</t>
  </si>
  <si>
    <t>APR100106</t>
  </si>
  <si>
    <t>BUCK ROGERS LOGO WOMENS T/S SM (C: 0-1-2)</t>
  </si>
  <si>
    <t>APR100107</t>
  </si>
  <si>
    <t>BUCK ROGERS LOGO WOMENS T/S MED (C: 0-1-2)</t>
  </si>
  <si>
    <t>APR100108</t>
  </si>
  <si>
    <t>BUCK ROGERS LOGO WOMENS T/S LG (C: 0-1-2)</t>
  </si>
  <si>
    <t>APR100109</t>
  </si>
  <si>
    <t>BUCK ROGERS LOGO WOMENS T/S XL (C: 0-1-2)</t>
  </si>
  <si>
    <t>APR100110</t>
  </si>
  <si>
    <t>BUCK ROGERS WILMA WOMENS T/S SM (C: 0-1-2)</t>
  </si>
  <si>
    <t>APR100111</t>
  </si>
  <si>
    <t>BUCK ROGERS WILMA WOMENS T/S MED (C: 0-1-2)</t>
  </si>
  <si>
    <t>APR100112</t>
  </si>
  <si>
    <t>BUCK ROGERS WILMA WOMENS T/S LG (C: 0-1-2)</t>
  </si>
  <si>
    <t>APR100113</t>
  </si>
  <si>
    <t>BUCK ROGERS WILMA WOMENS T/S XL (C: 0-1-2)</t>
  </si>
  <si>
    <t>APR100114</t>
  </si>
  <si>
    <t>CREEPY T/C SET (SEP090070)</t>
  </si>
  <si>
    <t>APR100115</t>
  </si>
  <si>
    <t>TIM BURTON TOXIC BOY 7 INCH VINYL FIGURE (SEP090065)</t>
  </si>
  <si>
    <t>APR100116</t>
  </si>
  <si>
    <t>SIMPSONS CLASSIC CHARACTER #6 KRUSTY THE CLOWN (O/A) (C: 1-1</t>
  </si>
  <si>
    <t>APR100117</t>
  </si>
  <si>
    <t>APR100118</t>
  </si>
  <si>
    <t>APR100119</t>
  </si>
  <si>
    <t>MAAKIES UNCLE GABBY PVC FIGURE (STAR19380)</t>
  </si>
  <si>
    <t>APR100120</t>
  </si>
  <si>
    <t>TONY MILLIONAIRE DRINKY CROW PVC (STAR16314)</t>
  </si>
  <si>
    <t>APR100121</t>
  </si>
  <si>
    <t>HELLBOY 3 PIECE PVC SET (MAR080098)</t>
  </si>
  <si>
    <t>APR100122</t>
  </si>
  <si>
    <t>DILBERT PVC SET (O/A)</t>
  </si>
  <si>
    <t>APR100123</t>
  </si>
  <si>
    <t>AMY AND JORDAN BENDABLE FIGURE SET (O/A)</t>
  </si>
  <si>
    <t>APR100124</t>
  </si>
  <si>
    <t>SKULLBOY VINYL FIGURE (DEC060068)</t>
  </si>
  <si>
    <t>APR100125</t>
  </si>
  <si>
    <t>BRUCE CAMPBELL 12 INCH FIGURE (O/A)</t>
  </si>
  <si>
    <t>APR100126</t>
  </si>
  <si>
    <t>APR100127</t>
  </si>
  <si>
    <t>APR100131</t>
  </si>
  <si>
    <t>BATMAN #700 (NOTE PRICE) *Special Discount*</t>
  </si>
  <si>
    <t>APR100132</t>
  </si>
  <si>
    <t>BATMAN #700 75TH ANNIV VAR ED (NOTE PRICE)</t>
  </si>
  <si>
    <t>APR100133</t>
  </si>
  <si>
    <t>BATMAN #700 75TH ANNIV B&amp;W VAR ED (NOTE PRICE)</t>
  </si>
  <si>
    <t>APR100154</t>
  </si>
  <si>
    <t>JOKERS ASYLUM THE RIDDLER #1 *Special Discount*</t>
  </si>
  <si>
    <t>APR100155</t>
  </si>
  <si>
    <t>JOKERS ASYLUM HARLEY QUINN #1</t>
  </si>
  <si>
    <t>APR100156</t>
  </si>
  <si>
    <t>JOKERS ASYLUM MAD HATTER #1</t>
  </si>
  <si>
    <t>APR100157</t>
  </si>
  <si>
    <t>JOKERS ASYLUM KILLER CROC #1</t>
  </si>
  <si>
    <t>APR100158</t>
  </si>
  <si>
    <t>JOKERS ASYLUM CLAYFACE #1 *Special Discount*</t>
  </si>
  <si>
    <t>APR100159</t>
  </si>
  <si>
    <t>BATMAN RETURN OF BRUCE WAYNE #3 (OF 6)</t>
  </si>
  <si>
    <t>APR100160</t>
  </si>
  <si>
    <t>BATMAN RETURN OF BRUCE WAYNE #3 (OF 6) VAR ED</t>
  </si>
  <si>
    <t>APR100161</t>
  </si>
  <si>
    <t>RED HOOD LOST DAYS #1 (OF 6) *Special Discount* Limit 2 at 75% off.</t>
  </si>
  <si>
    <t>APR100161A</t>
  </si>
  <si>
    <t>RED HOOD LOST DAYS #1 (OF 6) *Special Discount*</t>
  </si>
  <si>
    <t>APR100162</t>
  </si>
  <si>
    <t>RED HOOD LOST DAYS #1 (OF 6) VAR ED</t>
  </si>
  <si>
    <t>APR100163</t>
  </si>
  <si>
    <t>BATMAN BEYOND #1 (OF 6) *Special Discount*</t>
  </si>
  <si>
    <t>APR100164</t>
  </si>
  <si>
    <t>BATMAN BEYOND #1 (OF 6) VAR ED</t>
  </si>
  <si>
    <t>APR100165</t>
  </si>
  <si>
    <t>BATMAN AND ROBIN #13</t>
  </si>
  <si>
    <t>APR100166</t>
  </si>
  <si>
    <t>BATMAN AND ROBIN #13 VAR ED</t>
  </si>
  <si>
    <t>APR100167</t>
  </si>
  <si>
    <t>DETECTIVE COMICS #866</t>
  </si>
  <si>
    <t>APR100168</t>
  </si>
  <si>
    <t>DETECTIVE COMICS #866 75TH ANNIV VAR ED</t>
  </si>
  <si>
    <t>APR100169</t>
  </si>
  <si>
    <t>BATMAN STREETS OF GOTHAM #13</t>
  </si>
  <si>
    <t>APR100170</t>
  </si>
  <si>
    <t>BATGIRL #11</t>
  </si>
  <si>
    <t>APR100171</t>
  </si>
  <si>
    <t>RED ROBIN #13</t>
  </si>
  <si>
    <t>APR100172</t>
  </si>
  <si>
    <t>GOTHAM CITY SIRENS #13</t>
  </si>
  <si>
    <t>APR100173</t>
  </si>
  <si>
    <t>OUTSIDERS #31</t>
  </si>
  <si>
    <t>APR100174</t>
  </si>
  <si>
    <t>AZRAEL #9</t>
  </si>
  <si>
    <t>APR100175</t>
  </si>
  <si>
    <t>BATMAN CONFIDENTIAL #45</t>
  </si>
  <si>
    <t>APR100128</t>
  </si>
  <si>
    <t>SUPERMAN #700 (NOTE PRICE) *Special Discount*</t>
  </si>
  <si>
    <t>APR100129</t>
  </si>
  <si>
    <t>SUPERMAN #700 75TH ANNIV VAR ED (NOTE PRICE)</t>
  </si>
  <si>
    <t>APR100130</t>
  </si>
  <si>
    <t>SUPERMAN #700 75TH ANNIV B&amp;W VAR ED (NOTE PRICE)</t>
  </si>
  <si>
    <t>APR100176</t>
  </si>
  <si>
    <t>ACTION COMICS #890</t>
  </si>
  <si>
    <t>APR100177</t>
  </si>
  <si>
    <t>SUPERGIRL #53 *Special Discount*</t>
  </si>
  <si>
    <t>APR100178</t>
  </si>
  <si>
    <t>SUPERMAN BATMAN #73</t>
  </si>
  <si>
    <t>APR100179</t>
  </si>
  <si>
    <t>SUPERMAN BATMAN ANNUAL #4</t>
  </si>
  <si>
    <t>APR100531</t>
  </si>
  <si>
    <t>ULTIMATE COMICS AVENGERS 2 #3</t>
  </si>
  <si>
    <t>APR100532</t>
  </si>
  <si>
    <t>ULTIMATE COMICS AVENGERS 2 #4</t>
  </si>
  <si>
    <t>APR100533</t>
  </si>
  <si>
    <t>ULTIMATE COMICS SPIDER-MAN #11</t>
  </si>
  <si>
    <t>APR100534</t>
  </si>
  <si>
    <t>ULTIMATE COMICS X #3</t>
  </si>
  <si>
    <t>APR100603</t>
  </si>
  <si>
    <t>SPIDER-MAN #3</t>
  </si>
  <si>
    <t>APR100604</t>
  </si>
  <si>
    <t>SUPER HEROES #3</t>
  </si>
  <si>
    <t>APR100638</t>
  </si>
  <si>
    <t>POWERS #7 (MR)</t>
  </si>
  <si>
    <t>APR100639</t>
  </si>
  <si>
    <t>CRIMINAL TP VOL 05 SINNERS (MR)</t>
  </si>
  <si>
    <t>Calendars</t>
  </si>
  <si>
    <t>APR101266</t>
  </si>
  <si>
    <t>BONE 2011 WALL CALENDAR (C: 0-1-2)</t>
  </si>
  <si>
    <t>APR101267</t>
  </si>
  <si>
    <t>VINTAGE DC COMICS 2011 12 MONTH WALL CALENDAR (C: 1-1-2)</t>
  </si>
  <si>
    <t>APR101268</t>
  </si>
  <si>
    <t>VINTAGE MARVEL COMICS 2011 12 MONTH WALL CALENDAR (C: 1-1-2)</t>
  </si>
  <si>
    <t>APR101269</t>
  </si>
  <si>
    <t>BORIS VALLEJO JULIE BELL FANTASY 2011 WALL CALENDAR (C: 0-1-</t>
  </si>
  <si>
    <t>APR101270</t>
  </si>
  <si>
    <t>HR GIGERS 2011 WALL CALENDAR (C: 0-1-2)</t>
  </si>
  <si>
    <t>APR101271</t>
  </si>
  <si>
    <t>OLIVIA BETTIE PAGE 16 MONTH 2011 WALL CAL (MR) (C: 0-1-2)</t>
  </si>
  <si>
    <t>APR101272</t>
  </si>
  <si>
    <t>ART OF LUIS ROYO DEAD MOON 2011 WALL CALENDAR (MR) (C: 0-1-2</t>
  </si>
  <si>
    <t>APR101273</t>
  </si>
  <si>
    <t>ART OF HEAVY METAL 2011 WALL CALENDAR (MR) (C: 0-1-2)</t>
  </si>
  <si>
    <t>APR101274</t>
  </si>
  <si>
    <t>ART OF VICTORIA FRANCES 2011 WALL CALENDAR (MR) (C: 0-1-2)</t>
  </si>
  <si>
    <t>APR101275</t>
  </si>
  <si>
    <t>ART OF JOHN ZELEZNIK 2011 WALL CALENDAR (MR) (C: 0-1-2)</t>
  </si>
  <si>
    <t>APR101276</t>
  </si>
  <si>
    <t>ART OF LORENZO SPERLONGA 2011 WALL CALENDAR (MR) (C: 0-1-2)</t>
  </si>
  <si>
    <t>APR101277</t>
  </si>
  <si>
    <t>FAMILY GUY PETER GRIFFIN ROAST 2011 WALL CALENDAR (C: 1-1-2)</t>
  </si>
  <si>
    <t>APR101278</t>
  </si>
  <si>
    <t>FUTURAMA 2011 WALL CALENDAR (C: 0-1-2)</t>
  </si>
  <si>
    <t>APR101279</t>
  </si>
  <si>
    <t>HELLO KITTY HELLO 2011 16 MONTH WALL CALENDAR (C: 1-1-2)</t>
  </si>
  <si>
    <t>APR101280</t>
  </si>
  <si>
    <t>AMAZING SPIDER-MAN 2011 WALL CALENDAR (C: 1-1-2)</t>
  </si>
  <si>
    <t>APR101281</t>
  </si>
  <si>
    <t>ASTRO BOY 2011 WALL CALENDAR (C: 0-1-2)</t>
  </si>
  <si>
    <t>APR101282</t>
  </si>
  <si>
    <t>DC COMICS 75 2011 POP UP CALENDAR (C: 1-1-2)</t>
  </si>
  <si>
    <t>APR101283</t>
  </si>
  <si>
    <t>DC COMICS 75 2011 16 MONTH WALL CALENDAR (C: 1-1-2)</t>
  </si>
  <si>
    <t>APR101284</t>
  </si>
  <si>
    <t>EMILY THE STRANGE 2011 WALL CALENDAR (C: 0-1-2)</t>
  </si>
  <si>
    <t>APR101285</t>
  </si>
  <si>
    <t>MARVEL COMICS 2011 16 MONTH WALL CALENDAR (C: 1-1-2)</t>
  </si>
  <si>
    <t>APR101286</t>
  </si>
  <si>
    <t>MARVEL HEROES 2011 POP UP CALENDAR (C: 1-1-2)</t>
  </si>
  <si>
    <t>APR101287</t>
  </si>
  <si>
    <t>MARVEL HEROES 2011 16 MONTH WALL CALENDAR (C: 1-1-2)</t>
  </si>
  <si>
    <t>APR101288</t>
  </si>
  <si>
    <t>VINTAGE ARCHIE COMICS 2011 12 MONTH WALL CALENDAR (C: 1-1-2)</t>
  </si>
  <si>
    <t>APR101289</t>
  </si>
  <si>
    <t>WOMEN OF DC UNLEASHED 2011 16 MONTH WALL CALENDAR (C: 1-1-2)</t>
  </si>
  <si>
    <t>APR101290</t>
  </si>
  <si>
    <t>WOMEN OF MARVEL 2011 16 MONTH WALL CALENDAR (C: 1-1-2)</t>
  </si>
  <si>
    <t>APR101291</t>
  </si>
  <si>
    <t>DRAGONS BY CIRUELO 2011 16 MONTH WALL CALENDAR (C: 0-1-2)</t>
  </si>
  <si>
    <t>APR101292</t>
  </si>
  <si>
    <t>GEORGE RR MARTIN SONG ICE &amp; FIRE 2011 WALL CAL (C: 0-1-2)</t>
  </si>
  <si>
    <t>APR101293</t>
  </si>
  <si>
    <t>VINTAGE SCI FI 2011 12 MONTH WALL CALENDAR (C: 1-1-2)</t>
  </si>
  <si>
    <t>APR101294</t>
  </si>
  <si>
    <t>HALO 2011 16 MONTH WALL CALENDAR (C: 1-1-2)</t>
  </si>
  <si>
    <t>APR101295</t>
  </si>
  <si>
    <t>WORLD OF WARCRAFT 2011 BOXED CALENDAR (C: 0-1-2)</t>
  </si>
  <si>
    <t>APR101296</t>
  </si>
  <si>
    <t>WORLD OF WARCRAFT 2011 16 MONTH WALL CALENDAR (C: 0-1-2)</t>
  </si>
  <si>
    <t>APR101297</t>
  </si>
  <si>
    <t>ART OF AVATAR 2011 16 MONTH WALL CALENDAR (C: 0-1-2)</t>
  </si>
  <si>
    <t>APR101298</t>
  </si>
  <si>
    <t>BTVS BUFFY 2011 WALL CALENDAR (C: 0-1-2)</t>
  </si>
  <si>
    <t>APR101299</t>
  </si>
  <si>
    <t>BIG LEBOWSKI THE DUDE 2011 WALL CALENDAR (C: 1-1-2)</t>
  </si>
  <si>
    <t>APR101300</t>
  </si>
  <si>
    <t>IRON MAN 2 16 MONTH WALL CALENDAR (C: 1-1-2)</t>
  </si>
  <si>
    <t>APR101301</t>
  </si>
  <si>
    <t>JONAH HEX 16 MONTH WALL CALENDAR (C: 1-1-2)</t>
  </si>
  <si>
    <t>APR101302</t>
  </si>
  <si>
    <t>MONSTER MOVIES 2011 WALL CALENDAR (C: 0-1-2)</t>
  </si>
  <si>
    <t>APR101303</t>
  </si>
  <si>
    <t>STAR TREK SHIPS OF LINE 2011 WALL CALENDAR (C: 0-1-2)</t>
  </si>
  <si>
    <t>APR101304</t>
  </si>
  <si>
    <t>STAR TREK TOS 2011 WALL CALENDAR (C: 0-1-2)</t>
  </si>
  <si>
    <t>APR101305</t>
  </si>
  <si>
    <t>STAR WARS COMP SAGA OVERSIZED 2011 WALL CALENDAR (C: 1-1-2)</t>
  </si>
  <si>
    <t>APR101306</t>
  </si>
  <si>
    <t>TRON LEGACY 2011 16 MONTH WALL CALENDAR (C: 1-1-2)</t>
  </si>
  <si>
    <t>APR101307</t>
  </si>
  <si>
    <t>TOKIDOKI 2011 WALL CALENDAR (C: 0-1-2)</t>
  </si>
  <si>
    <t>APR101308</t>
  </si>
  <si>
    <t>JAMES RYMAN ZOMBIES 2011 WALL CALENDAR (C: 0-1-2)</t>
  </si>
  <si>
    <t>APR101309</t>
  </si>
  <si>
    <t>PRIDE AND PREJUDICE AND ZOMBIES 2011 WALL CALENDAR (C: 0-1-2</t>
  </si>
  <si>
    <t>APR101310</t>
  </si>
  <si>
    <t>WILLIAM STOUT ZOMBIES 2011 WALL CALENDAR (C: 0-1-2)</t>
  </si>
  <si>
    <t>Video/DVD</t>
  </si>
  <si>
    <t>APR101760</t>
  </si>
  <si>
    <t>BLEACH DVD VOL 28 (Net) (C: 0-1-3)</t>
  </si>
  <si>
    <t>APR101761</t>
  </si>
  <si>
    <t>BLEACH DVD VOL 29 (Net) (C: 0-1-3)</t>
  </si>
  <si>
    <t>APR101762</t>
  </si>
  <si>
    <t>BLEACH UNCUT DVD BOX SET VOL 05 (Net) (C: 0-1-3)</t>
  </si>
  <si>
    <t>APR101763</t>
  </si>
  <si>
    <t>GUYVER COMP SERIES BLU-RAY BOX SET (Net) (MR) (C: 0-1-3)</t>
  </si>
  <si>
    <t>APR101764</t>
  </si>
  <si>
    <t>HEROIC AGE COMP SERIES DVD BOX SET (Net) (C: 0-1-3)</t>
  </si>
  <si>
    <t>APR101765</t>
  </si>
  <si>
    <t>NINJA NONSENSE COLL DVD (Net) (C: 1-1-3)</t>
  </si>
  <si>
    <t>APR101766</t>
  </si>
  <si>
    <t>SOUL EATER PART 03 DVD (Net) (C: 0-1-3)</t>
  </si>
  <si>
    <t>APR101767</t>
  </si>
  <si>
    <t>WITCHBLADE COMP SERIES BLU-RAY BOX SET (Net) (MR) (C: 0-1-3)</t>
  </si>
  <si>
    <t>APR101768</t>
  </si>
  <si>
    <t>X COMP SERIES DVD BOX SET (Net) (C: 0-1-3)</t>
  </si>
  <si>
    <t>APR101769</t>
  </si>
  <si>
    <t>PEANUTS 1970S COLLECTION VOL 01 (Net) (C: 0-1-4)</t>
  </si>
  <si>
    <t>APR101770</t>
  </si>
  <si>
    <t>PEANUTS 1970S COLLECTION VOL 02 (Net) (C: 0-1-4)</t>
  </si>
  <si>
    <t>APR101771</t>
  </si>
  <si>
    <t>INVINCIBLE SHAOLIN DVD (Net) (C: 0-1-3)</t>
  </si>
  <si>
    <t>APR101772</t>
  </si>
  <si>
    <t>IRON KING COMP SERIES DVD (Net) (C: 0-1-3)</t>
  </si>
  <si>
    <t>APR101773</t>
  </si>
  <si>
    <t>SUPER ROBOT RED BARON COMP SERIES DVD (Net) (C: 0-1-3)</t>
  </si>
  <si>
    <t>APR101774</t>
  </si>
  <si>
    <t>FIST OF LEGEND BLU-RAY (Net) (C: 0-1-3)</t>
  </si>
  <si>
    <t>APR101775</t>
  </si>
  <si>
    <t>PROTECTOR BLU-RAY (Net) (C: 0-1-3)</t>
  </si>
  <si>
    <t>APR101776</t>
  </si>
  <si>
    <t>WANTED DEAD OR ALIVE COMP SERIES DVD (Net) (C: 0-1-3)</t>
  </si>
  <si>
    <t>APR101777</t>
  </si>
  <si>
    <t>DOCTOR WHO HORNETS NEST AUDIO CD SET</t>
  </si>
  <si>
    <t>APR101778</t>
  </si>
  <si>
    <t>DOCTOR WHO HORNETS NEST AUDIO CD VOL 03 CIRCUS OF DOOM</t>
  </si>
  <si>
    <t>APR101779</t>
  </si>
  <si>
    <t>DOCTOR WHO HORNETS NEST AUDIO CD VOL 04 STING IN THE TALE</t>
  </si>
  <si>
    <t>APR101780</t>
  </si>
  <si>
    <t>DOCTOR WHO HORNETS NEST AUDIO CD VOL 05 HIVE OF HORROR</t>
  </si>
  <si>
    <t>APR101781</t>
  </si>
  <si>
    <t>BLAKES 7 SEASON 1 AUDIO CD SET (Net) (C: 0-1-3)</t>
  </si>
  <si>
    <t>APR101782</t>
  </si>
  <si>
    <t>ALICE IN WONDERLAND 2010 MOVIE OST CD (Net) (C: 0-1-3)</t>
  </si>
  <si>
    <t>APR101783</t>
  </si>
  <si>
    <t>KICK ASS DVD WS (Net) (C: 0-1-4)</t>
  </si>
  <si>
    <t>APR101784</t>
  </si>
  <si>
    <t>KICK ASS DVD SPEC ED (Net) (C: 0-1-4)</t>
  </si>
  <si>
    <t>APR101785</t>
  </si>
  <si>
    <t>KICK ASS BLU-RAY (Net) (C: 0-1-4)</t>
  </si>
  <si>
    <t>APR101786</t>
  </si>
  <si>
    <t>A NIGHTMARE ON ELM STREET DVD WS (Net) (C: 0-1-4)</t>
  </si>
  <si>
    <t>APR101787</t>
  </si>
  <si>
    <t>A NIGHTMARE ON ELM STREET DVD SPEC ED (Net) (C: 0-1-4)</t>
  </si>
  <si>
    <t>APR101788</t>
  </si>
  <si>
    <t>A NIGHTMARE ON ELM STREET BLU-RAY (Net) (C: 0-1-4)</t>
  </si>
  <si>
    <t>APR101789</t>
  </si>
  <si>
    <t>LOSERS DVD WS (Net) (C: 0-1-4)</t>
  </si>
  <si>
    <t>APR101790</t>
  </si>
  <si>
    <t>LOSERS DVD SPEC ED (Net) (C: 0-1-4)</t>
  </si>
  <si>
    <t>APR101791</t>
  </si>
  <si>
    <t>LOSERS BLU-RAY (Net) (C: 0-1-4)</t>
  </si>
  <si>
    <t>APR101792</t>
  </si>
  <si>
    <t>MACHETE DVD WS (Net) (C: 0-1-3)</t>
  </si>
  <si>
    <t>APR101793</t>
  </si>
  <si>
    <t>MACHETE DVD SPEC ED (Net) (C: 0-1-3)</t>
  </si>
  <si>
    <t>APR101794</t>
  </si>
  <si>
    <t>MACHETE BLU-RAY (Net) (C: 0-1-3)</t>
  </si>
  <si>
    <t>APR101795</t>
  </si>
  <si>
    <t>SQUARE OT MOON QUEEN OT NIGHT DVD (Net) (A) (C: 1-1-3)</t>
  </si>
  <si>
    <t>APR101796</t>
  </si>
  <si>
    <t>STEPSISTER DVD (Net) (A) (C: 1-1-3)</t>
  </si>
  <si>
    <t>APR100134</t>
  </si>
  <si>
    <t>WONDER WOMAN #600 (NOTE PRICE) *Special Discount*</t>
  </si>
  <si>
    <t>APR100135</t>
  </si>
  <si>
    <t>WONDER WOMAN #600 75TH ANNIV VAR ED (NOTE PRICE)</t>
  </si>
  <si>
    <t>APR100136</t>
  </si>
  <si>
    <t>WONDER WOMAN #600 75TH ANNIV B&amp;W VAR ED (NOTE PRICE)</t>
  </si>
  <si>
    <t>APR100137</t>
  </si>
  <si>
    <t>BRIGHTEST DAY #3</t>
  </si>
  <si>
    <t>APR100138</t>
  </si>
  <si>
    <t>BRIGHTEST DAY #3 VAR ED</t>
  </si>
  <si>
    <t>APR100139</t>
  </si>
  <si>
    <t>BRIGHTEST DAY #4</t>
  </si>
  <si>
    <t>APR100140</t>
  </si>
  <si>
    <t>BRIGHTEST DAY #4 VAR ED</t>
  </si>
  <si>
    <t>APR100141</t>
  </si>
  <si>
    <t>GREEN LANTERN #55 (BRIGHTEST DAY)</t>
  </si>
  <si>
    <t>APR100142</t>
  </si>
  <si>
    <t>GREEN LANTERN CORPS #49 (BRIGHTEST DAY)</t>
  </si>
  <si>
    <t>APR100143</t>
  </si>
  <si>
    <t>GREEN ARROW #1 (BRIGHTEST DAY) *Special Discount*</t>
  </si>
  <si>
    <t>APR100143A</t>
  </si>
  <si>
    <t>GREEN ARROW #1 (BRIGHTEST DAY) *Special Discount* Limit 2 at 75% off.</t>
  </si>
  <si>
    <t>APR100144</t>
  </si>
  <si>
    <t>GREEN ARROW #1 VAR ED (BRIGHTEST DAY)</t>
  </si>
  <si>
    <t>APR100145</t>
  </si>
  <si>
    <t>JUSTICE LEAGUE GENERATION LOST #3 (BRIGHTEST DAY)</t>
  </si>
  <si>
    <t>APR100146</t>
  </si>
  <si>
    <t>JUSTICE LEAGUE GENERATION LOST #3 VAR ED (BRIGHTEST)</t>
  </si>
  <si>
    <t>APR100147</t>
  </si>
  <si>
    <t>JUSTICE LEAGUE GENERATION LOST #4 (BRIGHTEST DAY)</t>
  </si>
  <si>
    <t>APR100148</t>
  </si>
  <si>
    <t>JUSTICE LEAGUE GENERATION LOST #4 VAR ED (BRIGHTEST)</t>
  </si>
  <si>
    <t>APR100149</t>
  </si>
  <si>
    <t>JUSTICE LEAGUE OF AMERICA #46 (BRIGHTEST DAY) *Special Discount*</t>
  </si>
  <si>
    <t>APR100150</t>
  </si>
  <si>
    <t>BIRDS OF PREY #2 (BRIGHTEST DAY)</t>
  </si>
  <si>
    <t>APR100151</t>
  </si>
  <si>
    <t>FLASH #3 (BRIGHTEST DAY)</t>
  </si>
  <si>
    <t>APR100152</t>
  </si>
  <si>
    <t>FLASH #3 VAR ED (BRIGHTEST DAY)</t>
  </si>
  <si>
    <t>APR100153</t>
  </si>
  <si>
    <t>TITANS #24 (BRIGHTEST DAY) *Special Discount*</t>
  </si>
  <si>
    <t>APR100180</t>
  </si>
  <si>
    <t>SPIRIT #3</t>
  </si>
  <si>
    <t>APR100181</t>
  </si>
  <si>
    <t>DOC SAVAGE #3</t>
  </si>
  <si>
    <t>APR100182</t>
  </si>
  <si>
    <t>DOC SAVAGE #3 VAR ED</t>
  </si>
  <si>
    <t>APR100183</t>
  </si>
  <si>
    <t>ADVENTURE COMICS #12</t>
  </si>
  <si>
    <t>APR100184</t>
  </si>
  <si>
    <t>ADVENTURE COMICS #515 75TH ANNIV VAR ED</t>
  </si>
  <si>
    <t>APR100185</t>
  </si>
  <si>
    <t>LEGION OF SUPER HEROES #2</t>
  </si>
  <si>
    <t>APR100186</t>
  </si>
  <si>
    <t>LEGION OF SUPER HEROES #2 VAR ED</t>
  </si>
  <si>
    <t>APR100187</t>
  </si>
  <si>
    <t>DC UNIVERSE LEGACIES #2 (OF 10)</t>
  </si>
  <si>
    <t>APR100188</t>
  </si>
  <si>
    <t>DC UNIVERSE LEGACIES #2 (OF 10) VAR ED</t>
  </si>
  <si>
    <t>APR100189</t>
  </si>
  <si>
    <t>BRAVE AND THE BOLD #35</t>
  </si>
  <si>
    <t>APR100190</t>
  </si>
  <si>
    <t>BOOSTER GOLD #33</t>
  </si>
  <si>
    <t>APR100191</t>
  </si>
  <si>
    <t>DOOM PATROL #11</t>
  </si>
  <si>
    <t>APR100192</t>
  </si>
  <si>
    <t>GREAT TEN #8 (OF 10)</t>
  </si>
  <si>
    <t>APR100193</t>
  </si>
  <si>
    <t>JUSTICE LEAGUE THE RISE OF ARSENAL #4 (OF 4)</t>
  </si>
  <si>
    <t>APR100194</t>
  </si>
  <si>
    <t>JONAH HEX #56</t>
  </si>
  <si>
    <t>APR100195</t>
  </si>
  <si>
    <t>JSA ALL STARS #7</t>
  </si>
  <si>
    <t>APR100196</t>
  </si>
  <si>
    <t>JUSTICE SOCIETY OF AMERICA #40</t>
  </si>
  <si>
    <t>APR100197</t>
  </si>
  <si>
    <t>MAGOG #10</t>
  </si>
  <si>
    <t>APR100198</t>
  </si>
  <si>
    <t>POWER GIRL #13</t>
  </si>
  <si>
    <t>APR100199</t>
  </si>
  <si>
    <t>HUMAN TARGET #5 (OF 6)</t>
  </si>
  <si>
    <t>APR100200</t>
  </si>
  <si>
    <t>NEMESIS THE IMPOSTORS #4 (OF 4)</t>
  </si>
  <si>
    <t>APR100201</t>
  </si>
  <si>
    <t>REBELS #17</t>
  </si>
  <si>
    <t>APR100202</t>
  </si>
  <si>
    <t>TEEN TITANS #84</t>
  </si>
  <si>
    <t>APR100203</t>
  </si>
  <si>
    <t>SHIELD #10</t>
  </si>
  <si>
    <t>APR100204</t>
  </si>
  <si>
    <t>WEB #10</t>
  </si>
  <si>
    <t>APR100205</t>
  </si>
  <si>
    <t>ZATANNA #2</t>
  </si>
  <si>
    <t>APR100206</t>
  </si>
  <si>
    <t>ZATANNA #2 VAR ED</t>
  </si>
  <si>
    <t>APR100207</t>
  </si>
  <si>
    <t>SECRET SIX #22</t>
  </si>
  <si>
    <t>APR100208</t>
  </si>
  <si>
    <t>WARLORD #15</t>
  </si>
  <si>
    <t>APR100209</t>
  </si>
  <si>
    <t>AZRAEL DEATHS DARK KNIGHT TP *Special Discount*</t>
  </si>
  <si>
    <t>APR100210</t>
  </si>
  <si>
    <t>BATGIRL BATGIRL RISING TP</t>
  </si>
  <si>
    <t>APR100211</t>
  </si>
  <si>
    <t>DC LIBRARY BATMAN THE ANNUALS HC VOL 02</t>
  </si>
  <si>
    <t>APR100212</t>
  </si>
  <si>
    <t>JSA VS KOBRA TP</t>
  </si>
  <si>
    <t>APR100213</t>
  </si>
  <si>
    <t>FINAL CRISIS ROGUES REVENGE TP</t>
  </si>
  <si>
    <t>APR100214</t>
  </si>
  <si>
    <t>GREEN LANTERN RAGE OF THE RED LANTERNS TP</t>
  </si>
  <si>
    <t>APR100215</t>
  </si>
  <si>
    <t>TEAM UPS OF THE BRAVE AND THE BOLD HC</t>
  </si>
  <si>
    <t>APR100216</t>
  </si>
  <si>
    <t>RED TORNADO FAMILY REUNION TP</t>
  </si>
  <si>
    <t>APR100217</t>
  </si>
  <si>
    <t>SHIELD KICKING DOWN THE DOOR TP</t>
  </si>
  <si>
    <t>APR100218</t>
  </si>
  <si>
    <t>BATMAN WHATEVER HAPPENED TO THE CAPED CRUSADER TP</t>
  </si>
  <si>
    <t>APR100219</t>
  </si>
  <si>
    <t>SUPERMAN WHATEVER HAPPENED TO MAN OF TOMORROW TP</t>
  </si>
  <si>
    <t>APR100220</t>
  </si>
  <si>
    <t>SUPERMAN SECRET ORIGIN DELUXE HC *Special Discount*</t>
  </si>
  <si>
    <t>APR100221</t>
  </si>
  <si>
    <t>SUPERMAN BATMAN NIGHT AND DAY HC</t>
  </si>
  <si>
    <t>APR100222</t>
  </si>
  <si>
    <t>SHOWCASE PRESENTS SGT ROCK TP VOL 03</t>
  </si>
  <si>
    <t>APR100223</t>
  </si>
  <si>
    <t>SUPERMAN VS MUHAMMAD ALI FACSIMILE EDITION HC</t>
  </si>
  <si>
    <t>APR100224</t>
  </si>
  <si>
    <t>SUPERMAN VS MUHAMMAD ALI DELUXE HC *Special Discount*</t>
  </si>
  <si>
    <t>APR100225</t>
  </si>
  <si>
    <t>BATMAN JOKERS ASYLUM TP (SEP080172)</t>
  </si>
  <si>
    <t>APR100226</t>
  </si>
  <si>
    <t>DC LIBRARY BATMAN THE ANNUALS HC VOL 01 (DEC080153)</t>
  </si>
  <si>
    <t>APR100227</t>
  </si>
  <si>
    <t>GREEN ARROW QUIVER TP (MAR068260)</t>
  </si>
  <si>
    <t>APR100228</t>
  </si>
  <si>
    <t>ROBIN VIOLENT TENDENCIES TP (AUG080184)</t>
  </si>
  <si>
    <t>APR100229</t>
  </si>
  <si>
    <t>SHOWCASE PRESENTS SGT ROCK TP VOL 02 (AUG080188)</t>
  </si>
  <si>
    <t>APR100230</t>
  </si>
  <si>
    <t>ASTRO CITY #1 NEW PTG *Special Discount*</t>
  </si>
  <si>
    <t>APR100231</t>
  </si>
  <si>
    <t>FLASH REBIRTH #1 NEW PTG *Special Discount*</t>
  </si>
  <si>
    <t>APR100232</t>
  </si>
  <si>
    <t>FABLES #6 NEW PTG (MR) *Special Discount*</t>
  </si>
  <si>
    <t>APR100233</t>
  </si>
  <si>
    <t>JACK OF FABLES #1 NEW PTG (MR) *Special Discount*</t>
  </si>
  <si>
    <t>APR100234</t>
  </si>
  <si>
    <t>DETECTIVE COMICS #854 NEW PTG *Special Discount*</t>
  </si>
  <si>
    <t>APR100243</t>
  </si>
  <si>
    <t>TOM STRONG AND THE ROBOTS OF DOOM #1 (OF 6) *Special Discount*</t>
  </si>
  <si>
    <t>APR100244</t>
  </si>
  <si>
    <t>TOM STRONG AND THE ROBOTS OF DOOM #1 (OF 6) VAR ED</t>
  </si>
  <si>
    <t>APR100245</t>
  </si>
  <si>
    <t>AUTHORITY #23</t>
  </si>
  <si>
    <t>APR100246</t>
  </si>
  <si>
    <t>WILDCATS #24</t>
  </si>
  <si>
    <t>APR100247</t>
  </si>
  <si>
    <t>DV8 GODS AND MONSTERS #3 (OF 8)</t>
  </si>
  <si>
    <t>APR100248</t>
  </si>
  <si>
    <t>AUTHORITY THE LOST YEAR #10 (OF 12)</t>
  </si>
  <si>
    <t>APR100249</t>
  </si>
  <si>
    <t>GEN 13 #36</t>
  </si>
  <si>
    <t>APR100250</t>
  </si>
  <si>
    <t>ASTRO CITY SILVER AGENT #1 (OF 2) *Special Discount*</t>
  </si>
  <si>
    <t>APR100251</t>
  </si>
  <si>
    <t>FREDDY VS JASON VS ASH NIGHTMARE WARRIORS TP (MR)</t>
  </si>
  <si>
    <t>APR100252</t>
  </si>
  <si>
    <t>GEARS OF WAR #12 (MR)</t>
  </si>
  <si>
    <t>APR100253</t>
  </si>
  <si>
    <t>FRINGE TALES FROM THE FRINGE #1 (OF 6) *Special Discount*</t>
  </si>
  <si>
    <t>APR100254</t>
  </si>
  <si>
    <t>FRINGE TALES FROM THE FRINGE #1 (OF 6) VAR ED</t>
  </si>
  <si>
    <t>APR100255</t>
  </si>
  <si>
    <t>GARRISON #3 (OF 6)</t>
  </si>
  <si>
    <t>APR100256</t>
  </si>
  <si>
    <t>SPARTA USA #4 (OF 6)</t>
  </si>
  <si>
    <t>APR100257</t>
  </si>
  <si>
    <t>FREE REALMS #10 (OF 12)</t>
  </si>
  <si>
    <t>APR100258</t>
  </si>
  <si>
    <t>MODERN WARFARE 2 GHOST #5 (OF 6) (MR)</t>
  </si>
  <si>
    <t>APR100259</t>
  </si>
  <si>
    <t>SUPERNATURAL BEGINNINGS END #6 (OF 6)</t>
  </si>
  <si>
    <t>APR100260</t>
  </si>
  <si>
    <t>WORLD OF WARCRAFT TP VOL 02</t>
  </si>
  <si>
    <t>APR100261</t>
  </si>
  <si>
    <t>WORLD OF WARCRAFT TP VOL 01 (MAY090231)</t>
  </si>
  <si>
    <t>APR100262</t>
  </si>
  <si>
    <t>FREDDY VS JASON VS ASH TP (JUN080279) (MR)</t>
  </si>
  <si>
    <t>APR100263</t>
  </si>
  <si>
    <t>TOM STRONG DELUXE ED HC BOOK 01 (MAY090229)</t>
  </si>
  <si>
    <t>APR100264</t>
  </si>
  <si>
    <t>FOGTOWN HC (MR)</t>
  </si>
  <si>
    <t>APR100265</t>
  </si>
  <si>
    <t>DARK RAIN A NEW ORLEANS STORY HC (MR)</t>
  </si>
  <si>
    <t>APR100266</t>
  </si>
  <si>
    <t>AMERICAN VAMPIRE #4 (MR)</t>
  </si>
  <si>
    <t>APR100267</t>
  </si>
  <si>
    <t>AMERICAN VAMPIRE #4 VAR ED (MR)</t>
  </si>
  <si>
    <t>APR100268</t>
  </si>
  <si>
    <t>AIR #22 (MR)</t>
  </si>
  <si>
    <t>APR100269</t>
  </si>
  <si>
    <t>DAYTRIPPER #7 (OF 10) (MR)</t>
  </si>
  <si>
    <t>APR100270</t>
  </si>
  <si>
    <t>DMZ #54 (MR)</t>
  </si>
  <si>
    <t>APR100271</t>
  </si>
  <si>
    <t>DMZ TP VOL 08 HEARTS AND MINDS (MR)</t>
  </si>
  <si>
    <t>APR100272</t>
  </si>
  <si>
    <t>JACK OF FABLES #46 (MR)</t>
  </si>
  <si>
    <t>APR100273</t>
  </si>
  <si>
    <t>FABLES #96 (MR)</t>
  </si>
  <si>
    <t>APR100274</t>
  </si>
  <si>
    <t>FABLES COVERS BY JAMES JEAN HC NEW PTG (MR)</t>
  </si>
  <si>
    <t>APR100275</t>
  </si>
  <si>
    <t>DEMO VOL 2 #5 (OF 6) (MR)</t>
  </si>
  <si>
    <t>APR100276</t>
  </si>
  <si>
    <t>GREEK STREET #12 (MR)</t>
  </si>
  <si>
    <t>APR100277</t>
  </si>
  <si>
    <t>JOE THE BARBARIAN #6 (OF 8) (MR)</t>
  </si>
  <si>
    <t>APR100278</t>
  </si>
  <si>
    <t>HELLBLAZER #268 (MR)</t>
  </si>
  <si>
    <t>APR100279</t>
  </si>
  <si>
    <t>MADAME XANADU #24 (MR)</t>
  </si>
  <si>
    <t>APR100280</t>
  </si>
  <si>
    <t>HOUSE OF MYSTERY #26 (MR)</t>
  </si>
  <si>
    <t>APR100281</t>
  </si>
  <si>
    <t>HOUSE OF MYSTERY TP VOL 04 THE BEAUTY OF DECAY (MR)</t>
  </si>
  <si>
    <t>APR100282</t>
  </si>
  <si>
    <t>IZOMBIE #2 (MR)</t>
  </si>
  <si>
    <t>APR100283</t>
  </si>
  <si>
    <t>NORTHLANDERS #29 (MR)</t>
  </si>
  <si>
    <t>APR100284</t>
  </si>
  <si>
    <t>SANDMAN TP VOL 02 THE DOLLS HOUSE NEW EDITION (MR)</t>
  </si>
  <si>
    <t>APR100285</t>
  </si>
  <si>
    <t>SCALPED #39 (MR)</t>
  </si>
  <si>
    <t>APR100286</t>
  </si>
  <si>
    <t>SWEET TOOTH #10 (MR)</t>
  </si>
  <si>
    <t>APR100287</t>
  </si>
  <si>
    <t>UNKNOWN SOLDIER #21 (MR)</t>
  </si>
  <si>
    <t>APR100288</t>
  </si>
  <si>
    <t>UNWRITTEN #14 (MR)</t>
  </si>
  <si>
    <t>APR100289</t>
  </si>
  <si>
    <t>INCOGNEGRO SC (FEB090259)</t>
  </si>
  <si>
    <t>APR100290</t>
  </si>
  <si>
    <t>HOUSE OF MYSTERY TP VOL 02 LOVE STORIES FOR DEAD PEOPLE (MAR</t>
  </si>
  <si>
    <t>APR100291</t>
  </si>
  <si>
    <t>SANDMAN THE DREAM HUNTERS HC (JUN090267) (MR)</t>
  </si>
  <si>
    <t>APR100235</t>
  </si>
  <si>
    <t>BATMAN THE BRAVE AND THE BOLD #18</t>
  </si>
  <si>
    <t>APR100236</t>
  </si>
  <si>
    <t>BILLY BATSON AND THE MAGIC OF SHAZAM #17</t>
  </si>
  <si>
    <t>APR100237</t>
  </si>
  <si>
    <t>SUPER FRIENDS #28</t>
  </si>
  <si>
    <t>APR100238</t>
  </si>
  <si>
    <t>TINY TITANS #29</t>
  </si>
  <si>
    <t>APR100239</t>
  </si>
  <si>
    <t>CARTOON NETWORK ACTION PACK #50</t>
  </si>
  <si>
    <t>APR100240</t>
  </si>
  <si>
    <t>LOONEY TUNES #187</t>
  </si>
  <si>
    <t>APR100241</t>
  </si>
  <si>
    <t>MAD MAGAZINE #504</t>
  </si>
  <si>
    <t>APR100242</t>
  </si>
  <si>
    <t>SCOOBY DOO #157</t>
  </si>
  <si>
    <t>APR100298</t>
  </si>
  <si>
    <t>DC UNIVERSE ONLINE STATUE CATWOMAN</t>
  </si>
  <si>
    <t>APR100299</t>
  </si>
  <si>
    <t>DC UNIVERSE ONLINE STATUE BATMAN</t>
  </si>
  <si>
    <t>APR100300</t>
  </si>
  <si>
    <t>SUPERMAN VS MUHAMMAD ALI STATUE</t>
  </si>
  <si>
    <t>APR100301</t>
  </si>
  <si>
    <t>AME COMI CATWOMAN V.1 PURPLE SUIT VAR PVC FIGURE</t>
  </si>
  <si>
    <t>APR100302</t>
  </si>
  <si>
    <t>AME COMI ARTEMIS PVC FIGURE</t>
  </si>
  <si>
    <t>APR100303</t>
  </si>
  <si>
    <t>DC DYNAMICS SUPERGIRL STATUE</t>
  </si>
  <si>
    <t>APR100304</t>
  </si>
  <si>
    <t>JOKER 1/4 SCALE MUSEUM QUALITY STATUE</t>
  </si>
  <si>
    <t>APR100305</t>
  </si>
  <si>
    <t>GOTHAM CITY STORIES STATUE PART 4 HARLEY VS ROBIN</t>
  </si>
  <si>
    <t>APR100306</t>
  </si>
  <si>
    <t>COVER GIRLS OF THE DCU BATGIRL STATUE</t>
  </si>
  <si>
    <t>APR100307</t>
  </si>
  <si>
    <t>COVER GIRLS OF THE DCU POWER GIRL STATUE (O/A)</t>
  </si>
  <si>
    <t>APR100308</t>
  </si>
  <si>
    <t>DC CHRONICLES THE FLASH STATUE</t>
  </si>
  <si>
    <t>APR100309</t>
  </si>
  <si>
    <t>DC CHRONICLES GREEN LANTERN STATUE</t>
  </si>
  <si>
    <t>APR100311</t>
  </si>
  <si>
    <t>BLACKEST NIGHT SER 6 ONE THIRD CASE ASST (Net)</t>
  </si>
  <si>
    <t>APR100314</t>
  </si>
  <si>
    <t>BLACKEST NIGHT SER 6 BLUE LANTERN FLASH AF (Net)</t>
  </si>
  <si>
    <t>APR100315</t>
  </si>
  <si>
    <t>BLACKEST NIGHT SER 6 STAR SAPPHIRE WONDER WOMAN AF (Net)</t>
  </si>
  <si>
    <t>APR100316</t>
  </si>
  <si>
    <t>BLACKEST NIGHT SER 6 GREEN LANTERN HAL JORDAN AF (Net)</t>
  </si>
  <si>
    <t>APR100317</t>
  </si>
  <si>
    <t>BLACKEST NIGHT SER 6 BLACK LANTERN HAWKGIRL AF (Net)</t>
  </si>
  <si>
    <t>APR100318</t>
  </si>
  <si>
    <t>BATMAN UNDER THE RED HOOD DVD RED HOOD MAQUETTE</t>
  </si>
  <si>
    <t>APR100319</t>
  </si>
  <si>
    <t>JONAH HEX MOVIE JONAH HEX 1/6 SCALE DLX FIGURE</t>
  </si>
  <si>
    <t>APR100320</t>
  </si>
  <si>
    <t>JONAH HEX MOVIE JONAH HEX BUST</t>
  </si>
  <si>
    <t>APR100321</t>
  </si>
  <si>
    <t>JONAH HEX MOVIE LEILA BUST</t>
  </si>
  <si>
    <t>APR100323</t>
  </si>
  <si>
    <t>WORLD OF WARCRAFT LICH KING ARTHAS DLX FIGURE (Net)</t>
  </si>
  <si>
    <t>APR100325</t>
  </si>
  <si>
    <t>GOD OF WAR SER 1 ONE THIRD CASE ASST (Net)</t>
  </si>
  <si>
    <t>APR100329</t>
  </si>
  <si>
    <t>GOD OF WAR SER 1 HERCULES AF (Net)</t>
  </si>
  <si>
    <t>APR100330</t>
  </si>
  <si>
    <t>GOD OF WAR SER 1 ZEUS AF (Net)</t>
  </si>
  <si>
    <t>APR100331</t>
  </si>
  <si>
    <t>GOD OF WAR SER 1 KRATOS AF (Net)</t>
  </si>
  <si>
    <t>APR100332</t>
  </si>
  <si>
    <t>GOD OF WAR SER 1 HADES AF (Net)</t>
  </si>
  <si>
    <t>APR100404</t>
  </si>
  <si>
    <t>BULLETPROOF COFFIN #1 (OF 6) (MR) (C: 1-0-0) *Special Discount*</t>
  </si>
  <si>
    <t>APR100405</t>
  </si>
  <si>
    <t>HACK SLASH MY FIRST MANIAC #1 (OF 4) CVR A (MR) *Special Discount*</t>
  </si>
  <si>
    <t>APR100405A</t>
  </si>
  <si>
    <t>HACK SLASH MY FIRST MANIAC #1 (OF 4) CVR A (MR) *Special Discount* Limit 2 at 75% off.</t>
  </si>
  <si>
    <t>APR100406</t>
  </si>
  <si>
    <t>HACK SLASH MY FIRST MANIAC #1 (OF 4) CVR B (MR) *Special Discount*</t>
  </si>
  <si>
    <t>APR100407</t>
  </si>
  <si>
    <t>COLT NOBLE AND MEGALORDS (ONE SHOT) (O/A)</t>
  </si>
  <si>
    <t>APR100408</t>
  </si>
  <si>
    <t>HACK SLASH OMNIBUS TP VOL 01 (IMAGE ED) (MR) *Special Discount*</t>
  </si>
  <si>
    <t>APR100409</t>
  </si>
  <si>
    <t>HACK SLASH VOL 03 FRIDAY THE 31ST TP (IMAGE ED) (MR)</t>
  </si>
  <si>
    <t>APR100410</t>
  </si>
  <si>
    <t>DYNAMO 5 SINS OF THE FATHER #1 (OF 5) *Special Discount*</t>
  </si>
  <si>
    <t>APR100412</t>
  </si>
  <si>
    <t>DYNAMO 5 TP VOL 01 POST NUCLEAR FAMILY (NEW PTG) (AUG071992)</t>
  </si>
  <si>
    <t>APR100413</t>
  </si>
  <si>
    <t>DYNAMO 5 TP VOL 02 MOMENTS OF TRUTH (APR082173)</t>
  </si>
  <si>
    <t>APR100414</t>
  </si>
  <si>
    <t>DYNAMO 5 TP VOL 03 FRESH BLOOD (MAY090315)</t>
  </si>
  <si>
    <t>APR100415</t>
  </si>
  <si>
    <t>DUST WARS #1 (OF 3) *Special Discount*</t>
  </si>
  <si>
    <t>APR100416</t>
  </si>
  <si>
    <t>META 4 #1 (OF 5) (MR) (C: 1-0-0) *Special Discount*</t>
  </si>
  <si>
    <t>APR100417</t>
  </si>
  <si>
    <t>TED MCKEEVER LIBRARY HC VOL 01 (AUG082275)</t>
  </si>
  <si>
    <t>APR100418</t>
  </si>
  <si>
    <t>TED MCKEEVER LIBRARY HC VOL 02 EDDY CURRENT (OCT082308)</t>
  </si>
  <si>
    <t>APR100419</t>
  </si>
  <si>
    <t>TED MCKEEVER LIBRARY HC VOL 03 METROPOL (DEC082276)</t>
  </si>
  <si>
    <t>APR100420</t>
  </si>
  <si>
    <t>BRIGADE #1 *Special Discount*</t>
  </si>
  <si>
    <t>APR100421</t>
  </si>
  <si>
    <t>YOUNGBLOOD TP VOL 01 FOCUS TESTED (MAR082088)</t>
  </si>
  <si>
    <t>APR100422</t>
  </si>
  <si>
    <t>YOUNGBLOOD TP VOL 02 VOTED OFF THE ISLAND</t>
  </si>
  <si>
    <t>APR100423</t>
  </si>
  <si>
    <t>SEA BEAR &amp; GRIZZLY SHARK #1 *Special Discount* Limit 2 at 75% off.</t>
  </si>
  <si>
    <t>APR100423A</t>
  </si>
  <si>
    <t>SEA BEAR &amp; GRIZZLY SHARK #1 *Special Discount*</t>
  </si>
  <si>
    <t>APR100424</t>
  </si>
  <si>
    <t>PRO (NEW PTG) (O/A) (MR)</t>
  </si>
  <si>
    <t>APR100425</t>
  </si>
  <si>
    <t>CREATURE TECH GN (IMAGE ED)</t>
  </si>
  <si>
    <t>APR100426</t>
  </si>
  <si>
    <t>EARTHBOY JACOBUS GN (NEW PTG) (OCT078345)</t>
  </si>
  <si>
    <t>APR100427</t>
  </si>
  <si>
    <t>FLINK GN (SEP071956) (C: 0-1-2)</t>
  </si>
  <si>
    <t>APR100428</t>
  </si>
  <si>
    <t>GEAR GN (NOV061858)</t>
  </si>
  <si>
    <t>APR100429</t>
  </si>
  <si>
    <t>TOMMYSAURUS REX GN (JUN041379)</t>
  </si>
  <si>
    <t>APR100430</t>
  </si>
  <si>
    <t>I KILL GIANTS TP (NEW PTG) (O/A)</t>
  </si>
  <si>
    <t>APR100431</t>
  </si>
  <si>
    <t>MICE TEMPLAR TP VOL 02 .1 DESTINY PT 1 *Special Discount*</t>
  </si>
  <si>
    <t>APR100432</t>
  </si>
  <si>
    <t>MICE TEMPLAR TP VOL 01 (O/A)</t>
  </si>
  <si>
    <t>APR100433</t>
  </si>
  <si>
    <t>PROOF TP VOL 04 JULIA</t>
  </si>
  <si>
    <t>APR100434</t>
  </si>
  <si>
    <t>APR100435</t>
  </si>
  <si>
    <t>APR100436</t>
  </si>
  <si>
    <t>APR100437</t>
  </si>
  <si>
    <t>PUG GN (RES)</t>
  </si>
  <si>
    <t>APR100438</t>
  </si>
  <si>
    <t>WALKING DEAD TP VOL 12 (MR)</t>
  </si>
  <si>
    <t>APR100439</t>
  </si>
  <si>
    <t>WALKING DEAD TP VOL 01 DAYS GONE BYE (JUL068351) (MR)</t>
  </si>
  <si>
    <t>APR100440</t>
  </si>
  <si>
    <t>WALKING DEAD TP VOL 02 MILES BEHIND US (NEW PTG) (SEP088204)</t>
  </si>
  <si>
    <t>APR100441</t>
  </si>
  <si>
    <t>WALKING DEAD TP VOL 03 SAFETY BEHIND BARS (NEW PTG) (NOV0822</t>
  </si>
  <si>
    <t>APR100442</t>
  </si>
  <si>
    <t>WALKING DEAD TP VOL 04 HEARTS DESIRE (NEW PTG) (SEP088205)</t>
  </si>
  <si>
    <t>APR100443</t>
  </si>
  <si>
    <t>WALKING DEAD TP VOL 05 BEST DEFENSE (NEW PTG) (SEP088206)</t>
  </si>
  <si>
    <t>APR100444</t>
  </si>
  <si>
    <t>WALKING DEAD TP VOL 06 SORROWFUL LIFE (MR)</t>
  </si>
  <si>
    <t>APR100445</t>
  </si>
  <si>
    <t>WALKING DEAD TP VOL 07 THE CALM BEFORE (JUL071937) (MR) (C:</t>
  </si>
  <si>
    <t>APR100446</t>
  </si>
  <si>
    <t>WALKING DEAD TP VOL 08 MADE TO SUFFER (FEB082136) (MR)</t>
  </si>
  <si>
    <t>APR100447</t>
  </si>
  <si>
    <t>WALKING DEAD TP VOL 09 HERE WE REMAIN (NOV082242) (MR)</t>
  </si>
  <si>
    <t>APR100448</t>
  </si>
  <si>
    <t>WALKING DEAD TP VOL 10 WHAT WE BECOME (JUN090332)</t>
  </si>
  <si>
    <t>APR100449</t>
  </si>
  <si>
    <t>WALKING DEAD TP VOL 11 FEAR THE HUNTERS (OCT090390) (MR)</t>
  </si>
  <si>
    <t>APR100450</t>
  </si>
  <si>
    <t>AGE OF BRONZE #30 (MR)</t>
  </si>
  <si>
    <t>APR100451</t>
  </si>
  <si>
    <t>CHEW #12 (MR)</t>
  </si>
  <si>
    <t>APR100452</t>
  </si>
  <si>
    <t>CHOKER #5 (OF 6) (MR)</t>
  </si>
  <si>
    <t>APR100453</t>
  </si>
  <si>
    <t>COWBOY NINJA VIKING #7 (MR)</t>
  </si>
  <si>
    <t>APR100454</t>
  </si>
  <si>
    <t>DEAD AT 17 WITCH QUEEN #4 (OF 4)</t>
  </si>
  <si>
    <t>APR100455</t>
  </si>
  <si>
    <t>ELEPHANTMEN #28</t>
  </si>
  <si>
    <t>APR100456</t>
  </si>
  <si>
    <t>FADE TO BLACK #4 (OF 5)</t>
  </si>
  <si>
    <t>APR100457</t>
  </si>
  <si>
    <t>GOD COMPLEX #7</t>
  </si>
  <si>
    <t>APR100458</t>
  </si>
  <si>
    <t>GODLAND #34</t>
  </si>
  <si>
    <t>APR100459</t>
  </si>
  <si>
    <t>GREAT UNKNOWN #5 (OF 5)</t>
  </si>
  <si>
    <t>APR100460</t>
  </si>
  <si>
    <t>HAUNT #9</t>
  </si>
  <si>
    <t>APR100461</t>
  </si>
  <si>
    <t>INVINCIBLE #74 (MR)</t>
  </si>
  <si>
    <t>APR100462</t>
  </si>
  <si>
    <t>KING CITY #11 (MR)</t>
  </si>
  <si>
    <t>APR100463</t>
  </si>
  <si>
    <t>LIGHT #3 (OF 5)</t>
  </si>
  <si>
    <t>APR100464</t>
  </si>
  <si>
    <t>SAM &amp; TWITCH WRITER #3 (OF 4)</t>
  </si>
  <si>
    <t>APR100465</t>
  </si>
  <si>
    <t>SAM &amp; TWITCH WRITER #4 (OF 4)</t>
  </si>
  <si>
    <t>APR100466</t>
  </si>
  <si>
    <t>SAVAGE DRAGON #161</t>
  </si>
  <si>
    <t>APR100467</t>
  </si>
  <si>
    <t>SHADOWHAWK #2 (MR)</t>
  </si>
  <si>
    <t>APR100468</t>
  </si>
  <si>
    <t>SHUDDERTOWN #4 (MR)</t>
  </si>
  <si>
    <t>APR100469</t>
  </si>
  <si>
    <t>SPAWN #204</t>
  </si>
  <si>
    <t>APR100470</t>
  </si>
  <si>
    <t>TURF #3 (MR)</t>
  </si>
  <si>
    <t>APR100474</t>
  </si>
  <si>
    <t>WALKING DEAD #74 (MR)</t>
  </si>
  <si>
    <t>APR100475</t>
  </si>
  <si>
    <t>WEIRD WORLD OF JACK STAFF #5</t>
  </si>
  <si>
    <t>APR100476</t>
  </si>
  <si>
    <t>WHATEVER HAPPENED TO BARON VON SHOCK #2 (MR)</t>
  </si>
  <si>
    <t>APR100477</t>
  </si>
  <si>
    <t>HALO SERIES 8 AF ASST (Net) (C: 1-1-3)</t>
  </si>
  <si>
    <t>APR100478</t>
  </si>
  <si>
    <t>HALO SERIES 8 MARINE AF CS (Net) (C: 1-1-3)</t>
  </si>
  <si>
    <t>APR100479</t>
  </si>
  <si>
    <t>HALO SERIES 8 SPARTAN EOD WHITE AF CS (Net) (C: 1-1-3)</t>
  </si>
  <si>
    <t>APR100480</t>
  </si>
  <si>
    <t>HALO SERIES 8 ARBITER RIPAMORAMEE AF CS (Net) (C: 1-1-3)</t>
  </si>
  <si>
    <t>APR100481</t>
  </si>
  <si>
    <t>HALO SERIES 8 ELITE ASCETIC RED AF CS (Net) (C: 1-1-3)</t>
  </si>
  <si>
    <t>APR100482</t>
  </si>
  <si>
    <t>HALO SERIES 8 ODST BUCK AF CS (Net) (C: 1-1-3)</t>
  </si>
  <si>
    <t>APR100483</t>
  </si>
  <si>
    <t>HALO SERIES 8 MASTER CHIEF AF CS (Net) (C: 1-1-3)</t>
  </si>
  <si>
    <t>APR100484</t>
  </si>
  <si>
    <t>HALO SERIES 8 BRUTE CAPTAIN AF CS (Net) (C: 1-1-3)</t>
  </si>
  <si>
    <t>APR100485</t>
  </si>
  <si>
    <t>ANGELUS #6 (OF 6)</t>
  </si>
  <si>
    <t>APR100486</t>
  </si>
  <si>
    <t>ANGELUS #2 (OF 6) ECCC VAR CVR</t>
  </si>
  <si>
    <t>APR100487</t>
  </si>
  <si>
    <t>BROKEN TRINITY PANDORAS BOX #5 (OF 6)</t>
  </si>
  <si>
    <t>APR100488</t>
  </si>
  <si>
    <t>MILO VENTIMIGLIA PRESENTS BERSERKER #1-6 SGN SET (C: 0-1-1)</t>
  </si>
  <si>
    <t>APR100489</t>
  </si>
  <si>
    <t>DARKNESS #86 (MR)</t>
  </si>
  <si>
    <t>APR100490</t>
  </si>
  <si>
    <t>DARKNESS #83 ECCC VAR CVR</t>
  </si>
  <si>
    <t>APR100491</t>
  </si>
  <si>
    <t>WITCHBLADE #139</t>
  </si>
  <si>
    <t>APR100492</t>
  </si>
  <si>
    <t>WITCHBLADE TP VOL 04 (MAR082135) (C: 1-0-0)</t>
  </si>
  <si>
    <t>APR100493</t>
  </si>
  <si>
    <t>WITCHBLADE TP VOL 05 (MAY082234) (C: 0-0-2)</t>
  </si>
  <si>
    <t>APR100494</t>
  </si>
  <si>
    <t>WITCHBLADE TP VOL 06 (NOV082313)</t>
  </si>
  <si>
    <t>APR100495</t>
  </si>
  <si>
    <t>VELOCITY #2 (OF 4)</t>
  </si>
  <si>
    <t>APR100496</t>
  </si>
  <si>
    <t>WITCHBLADE IRON FIST PACK</t>
  </si>
  <si>
    <t>APR100497</t>
  </si>
  <si>
    <t>DARKNESS ACCURSED IRON FIST PACK</t>
  </si>
  <si>
    <t>APR100498</t>
  </si>
  <si>
    <t>MILO VENTIMIGLIA PRESENTS BERSERKER TP VOL 01 *Special Discount*</t>
  </si>
  <si>
    <t>APR100501</t>
  </si>
  <si>
    <t>ASTONISHING X-MEN XENOGENESIS #2 (OF 5)</t>
  </si>
  <si>
    <t>APR100523</t>
  </si>
  <si>
    <t>X-CAMPUS #1 (OF 2) *Special Discount*</t>
  </si>
  <si>
    <t>APR100524</t>
  </si>
  <si>
    <t>X-CAMPUS #1 (OF 2) MEDRI VAR *Special Discount*</t>
  </si>
  <si>
    <t>APR100525</t>
  </si>
  <si>
    <t>DEADPOOL #24</t>
  </si>
  <si>
    <t>APR100526</t>
  </si>
  <si>
    <t>DEADPOOL CORPS #3</t>
  </si>
  <si>
    <t>APR100527</t>
  </si>
  <si>
    <t>DEADPOOL TEAM-UP #892</t>
  </si>
  <si>
    <t>APR100528</t>
  </si>
  <si>
    <t>DEADPOOL MERC WITH A MOUTH #12 (OF 13)</t>
  </si>
  <si>
    <t>APR100529</t>
  </si>
  <si>
    <t>DEADPOOL WADE WILSONS WAR #1 (OF 4) *Special Discount*</t>
  </si>
  <si>
    <t>APR100530</t>
  </si>
  <si>
    <t>DEADPOOL WADE WILSONS WAR #2 (OF 4)</t>
  </si>
  <si>
    <t>APR100621</t>
  </si>
  <si>
    <t>UNCANNY X-MEN #525</t>
  </si>
  <si>
    <t>APR100622</t>
  </si>
  <si>
    <t>UNCANNY X-MEN #525 FINCH VAR</t>
  </si>
  <si>
    <t>APR100623</t>
  </si>
  <si>
    <t>NEW MUTANTS #14</t>
  </si>
  <si>
    <t>APR100624</t>
  </si>
  <si>
    <t>NEW MUTANTS #14 FINCH VAR</t>
  </si>
  <si>
    <t>APR100625</t>
  </si>
  <si>
    <t>X-MEN LEGACY #237</t>
  </si>
  <si>
    <t>APR100626</t>
  </si>
  <si>
    <t>X-MEN LEGACY #237 FINCH VAR</t>
  </si>
  <si>
    <t>APR100627</t>
  </si>
  <si>
    <t>X-FORCE #28</t>
  </si>
  <si>
    <t>APR100628</t>
  </si>
  <si>
    <t>X-FORCE #28 FINCH VAR</t>
  </si>
  <si>
    <t>APR100629</t>
  </si>
  <si>
    <t>X-FACTOR #206</t>
  </si>
  <si>
    <t>APR100630</t>
  </si>
  <si>
    <t>X-MEN HELLBOUND #2 (OF 3)</t>
  </si>
  <si>
    <t>APR100631</t>
  </si>
  <si>
    <t>WOLVERINE ORIGINS #49</t>
  </si>
  <si>
    <t>APR100632</t>
  </si>
  <si>
    <t>WOLVERINE WEAPON X #14</t>
  </si>
  <si>
    <t>APR100633</t>
  </si>
  <si>
    <t>DARK WOLVERINE #87</t>
  </si>
  <si>
    <t>APR100634</t>
  </si>
  <si>
    <t>X-MEN FOREVER 2 #1 *Special Discount*</t>
  </si>
  <si>
    <t>APR100635</t>
  </si>
  <si>
    <t>X-MEN FOREVER 2 #2</t>
  </si>
  <si>
    <t>APR100636</t>
  </si>
  <si>
    <t>X-FACTOR FOREVER #4</t>
  </si>
  <si>
    <t>APR100535</t>
  </si>
  <si>
    <t>AMAZING SPIDER-MAN PRESENTS BLACK CAT #1 (OF 4) *Special Discount*</t>
  </si>
  <si>
    <t>APR100536</t>
  </si>
  <si>
    <t>AMAZING SPIDER-MAN PRESENTS BLACK CAT #1 (OF 4) CAMPBELL VAR</t>
  </si>
  <si>
    <t>APR100537</t>
  </si>
  <si>
    <t>AMAZING SPIDER-MAN #634 *Special Discount*</t>
  </si>
  <si>
    <t>APR100538</t>
  </si>
  <si>
    <t>AMAZING SPIDER-MAN #634 QUINONES VILLAIN VAR</t>
  </si>
  <si>
    <t>APR100539</t>
  </si>
  <si>
    <t>AMAZING SPIDER-MAN #635</t>
  </si>
  <si>
    <t>APR100540</t>
  </si>
  <si>
    <t>AMAZING SPIDER-MAN #636</t>
  </si>
  <si>
    <t>APR100541</t>
  </si>
  <si>
    <t>SPIDER-HAM 25TH ANNIVERSARY SPECIAL #1</t>
  </si>
  <si>
    <t>APR100542</t>
  </si>
  <si>
    <t>SPIDER-MAN FEVER #3 (OF 3)</t>
  </si>
  <si>
    <t>APR100543</t>
  </si>
  <si>
    <t>SPECTACULAR SPIDER-GIRL #2</t>
  </si>
  <si>
    <t>APR100544</t>
  </si>
  <si>
    <t>PETER PARKER #4 (OF 5)</t>
  </si>
  <si>
    <t>APR100545</t>
  </si>
  <si>
    <t>WEB OF SPIDER-MAN #9</t>
  </si>
  <si>
    <t>APR100546</t>
  </si>
  <si>
    <t>AMAZING SPIDER-MAN PRESENTS AMERICAN SON #2 (OF 4)</t>
  </si>
  <si>
    <t>APR100499</t>
  </si>
  <si>
    <t>MARVELMAN CLASSIC PRIMER #1 *Special Discount*</t>
  </si>
  <si>
    <t>APR100500</t>
  </si>
  <si>
    <t>MARVELMAN CLASSIC PRIMER #1 ANGLO VAR</t>
  </si>
  <si>
    <t>APR100503</t>
  </si>
  <si>
    <t>WOMEN OF MARVEL CELEBRATING 7 DECADES POSTER BOOK</t>
  </si>
  <si>
    <t>APR100504</t>
  </si>
  <si>
    <t>HER-OES #3</t>
  </si>
  <si>
    <t>APR100505</t>
  </si>
  <si>
    <t>NAMORA #1 *Special Discount*</t>
  </si>
  <si>
    <t>APR100506</t>
  </si>
  <si>
    <t>NAMORA #1 FRADON VAR *Special Discount*</t>
  </si>
  <si>
    <t>APR100507</t>
  </si>
  <si>
    <t>HERALDS #1 (OF 5) *Special Discount*</t>
  </si>
  <si>
    <t>APR100508</t>
  </si>
  <si>
    <t>HERALDS #1 (OF 5) KEVIC-DJURDJEVIC VAR</t>
  </si>
  <si>
    <t>APR100509</t>
  </si>
  <si>
    <t>HERALDS #2 (OF 5)</t>
  </si>
  <si>
    <t>APR100510</t>
  </si>
  <si>
    <t>HERALDS #3 (OF 5)</t>
  </si>
  <si>
    <t>APR100511</t>
  </si>
  <si>
    <t>HERALDS #4 (OF 5)</t>
  </si>
  <si>
    <t>APR100512</t>
  </si>
  <si>
    <t>HERALDS #5 (OF 5)</t>
  </si>
  <si>
    <t>APR100521</t>
  </si>
  <si>
    <t>SKY DOLL SPACE SHIP #2 (OF 2) (MR)</t>
  </si>
  <si>
    <t>APR100547</t>
  </si>
  <si>
    <t>AVENGERS #2</t>
  </si>
  <si>
    <t>APR100548</t>
  </si>
  <si>
    <t>AVENGERS #2 JRJR VAR</t>
  </si>
  <si>
    <t>APR100549</t>
  </si>
  <si>
    <t>AVENGERS #2 SPECIAL VAR</t>
  </si>
  <si>
    <t>APR100550</t>
  </si>
  <si>
    <t>AVENGERS ACADEMY #1 *Special Discount*</t>
  </si>
  <si>
    <t>APR100551</t>
  </si>
  <si>
    <t>AVENGERS ACADEMY #1 MCKONE VAR</t>
  </si>
  <si>
    <t>APR100552</t>
  </si>
  <si>
    <t>AVENGERS ACADEMY #1 DJURDJEVIC VAR</t>
  </si>
  <si>
    <t>APR100553</t>
  </si>
  <si>
    <t>NEW AVENGERS #1 *Special Discount* Limit 2 at 75% off.</t>
  </si>
  <si>
    <t>APR100553A</t>
  </si>
  <si>
    <t>NEW AVENGERS #1 *Special Discount*</t>
  </si>
  <si>
    <t>APR100554</t>
  </si>
  <si>
    <t>NEW AVENGERS #1 DJURDJEVIC VAR</t>
  </si>
  <si>
    <t>APR100555</t>
  </si>
  <si>
    <t>NEW AVENGERS #1 IMMONEN VAR</t>
  </si>
  <si>
    <t>APR100556</t>
  </si>
  <si>
    <t>NEW AVENGERS #1 HEROIC AGE BLANK VAR *Special Discount*</t>
  </si>
  <si>
    <t>APR100557</t>
  </si>
  <si>
    <t>SECRET AVENGERS #2</t>
  </si>
  <si>
    <t>APR100558</t>
  </si>
  <si>
    <t>SECRET AVENGERS #2 DEODATO VAR</t>
  </si>
  <si>
    <t>APR100559</t>
  </si>
  <si>
    <t>AVENGERS PRIME #1 (OF 5) *Special Discount*</t>
  </si>
  <si>
    <t>APR100560</t>
  </si>
  <si>
    <t>AVENGERS PRIME #1 (OF 5) DJURDJEVIC VAR</t>
  </si>
  <si>
    <t>APR100561</t>
  </si>
  <si>
    <t>AGE OF HEROES #2 (OF 4)</t>
  </si>
  <si>
    <t>APR100562</t>
  </si>
  <si>
    <t>ATLAS #2</t>
  </si>
  <si>
    <t>APR100563</t>
  </si>
  <si>
    <t>NEW AVENGERS LUKE CAGE #3 (OF 3)</t>
  </si>
  <si>
    <t>APR100564</t>
  </si>
  <si>
    <t>IRON MAN KISS AND KILL #1</t>
  </si>
  <si>
    <t>APR100565</t>
  </si>
  <si>
    <t>AVENGERS ORIGIN #3 (OF 5)</t>
  </si>
  <si>
    <t>APR100566</t>
  </si>
  <si>
    <t>BLACK WIDOW #3</t>
  </si>
  <si>
    <t>APR100567</t>
  </si>
  <si>
    <t>CAPTAIN AMERICA #607</t>
  </si>
  <si>
    <t>APR100568</t>
  </si>
  <si>
    <t>CAPTAIN AMERICA 1940S NEWSPAPER STRIP #1 *Special Discount*</t>
  </si>
  <si>
    <t>APR100569</t>
  </si>
  <si>
    <t>DARKSTAR AND WINTER GUARD #1 (OF 3) *Special Discount*</t>
  </si>
  <si>
    <t>APR100570</t>
  </si>
  <si>
    <t>CAPTAIN AMERICA BLACK PANTHER FLAGS OF FATHERS #3 (OF 4)</t>
  </si>
  <si>
    <t>APR100571</t>
  </si>
  <si>
    <t>DOOMWAR #5 (OF 6)</t>
  </si>
  <si>
    <t>APR100572</t>
  </si>
  <si>
    <t>DAREDEVIL #507</t>
  </si>
  <si>
    <t>APR100573</t>
  </si>
  <si>
    <t>FANTASTIC FOUR IN ATAQUE DEL MODOK #1 *Special Discount*</t>
  </si>
  <si>
    <t>APR100574</t>
  </si>
  <si>
    <t>FANTASTIC FOUR IN ATAQUE DEL MODOK #1 SPANISH VAR *Special Discount*</t>
  </si>
  <si>
    <t>APR100575</t>
  </si>
  <si>
    <t>FANTASTIC FOUR #580</t>
  </si>
  <si>
    <t>APR100576</t>
  </si>
  <si>
    <t>FANTASTIC FOUR ANNUAL #32</t>
  </si>
  <si>
    <t>APR100577</t>
  </si>
  <si>
    <t>AVENGERS THOR CAPTAIN AMERICA OFFICIAL INDEX #2</t>
  </si>
  <si>
    <t>APR100578</t>
  </si>
  <si>
    <t>OFF HANDBOOK MARVEL UNIVERSE A TO Z UPDATE #2</t>
  </si>
  <si>
    <t>APR100579</t>
  </si>
  <si>
    <t>IRON MAN MAGAZINE #2</t>
  </si>
  <si>
    <t>APR100580</t>
  </si>
  <si>
    <t>FRANKEN-CASTLE #18</t>
  </si>
  <si>
    <t>APR100581</t>
  </si>
  <si>
    <t>PUNISHER FRANKEN-CASTLE BIRTH OF MONSTER #1 *Special Discount*</t>
  </si>
  <si>
    <t>APR100582</t>
  </si>
  <si>
    <t>HULK #23 *Special Discount*</t>
  </si>
  <si>
    <t>APR100583</t>
  </si>
  <si>
    <t>HULK #23 ADAM KUBERT VAR WWHS</t>
  </si>
  <si>
    <t>APR100584</t>
  </si>
  <si>
    <t>INCREDIBLE HULK #610</t>
  </si>
  <si>
    <t>APR100585</t>
  </si>
  <si>
    <t>INCREDIBLE HULK #610 ADAM KUBERT VAR WWHS</t>
  </si>
  <si>
    <t>APR100586</t>
  </si>
  <si>
    <t>HERCULES TWILIGHT OF A GOD #1 (OF 4) *Special Discount*</t>
  </si>
  <si>
    <t>APR100587</t>
  </si>
  <si>
    <t>HEROIC AGE PRINCE OF POWER #2 (OF 4)</t>
  </si>
  <si>
    <t>APR100588</t>
  </si>
  <si>
    <t>HAWKEYE &amp; MOCKINGBIRD #1 *Special Discount*</t>
  </si>
  <si>
    <t>APR100589</t>
  </si>
  <si>
    <t>HAWKEYE &amp; MOCKINGBIRD #1 DJURDJEVIC VAR</t>
  </si>
  <si>
    <t>APR100590</t>
  </si>
  <si>
    <t>INVINCIBLE IRON MAN #27</t>
  </si>
  <si>
    <t>APR100591</t>
  </si>
  <si>
    <t>INVINCIBLE IRON MAN #27 SPECIAL VAR</t>
  </si>
  <si>
    <t>APR100592</t>
  </si>
  <si>
    <t>INVINCIBLE IRON MAN ANNUAL #1</t>
  </si>
  <si>
    <t>APR100593</t>
  </si>
  <si>
    <t>INVINCIBLE IRON MAN ANNUAL #1 SPECIAL VAR</t>
  </si>
  <si>
    <t>APR100594</t>
  </si>
  <si>
    <t>IRON MAN LEGACY #3</t>
  </si>
  <si>
    <t>APR100595</t>
  </si>
  <si>
    <t>IRON MAN LEGACY #3 SPECIAL VAR</t>
  </si>
  <si>
    <t>APR100596</t>
  </si>
  <si>
    <t>IRON MAN EXTREMIS DIRECTORS CUT #3</t>
  </si>
  <si>
    <t>APR100597</t>
  </si>
  <si>
    <t>IRON MAN EXTREMIS DIRECTORS CUT #4</t>
  </si>
  <si>
    <t>APR100598</t>
  </si>
  <si>
    <t>IRON MAN NOIR #3 (OF 4)</t>
  </si>
  <si>
    <t>APR100599</t>
  </si>
  <si>
    <t>AMAZING SPIDER-MAN MGC #546</t>
  </si>
  <si>
    <t>APR100600</t>
  </si>
  <si>
    <t>DEADPOOL MGC #1 *Special Discount*</t>
  </si>
  <si>
    <t>APR100601</t>
  </si>
  <si>
    <t>DAREDEVIL MGC #26 *Special Discount*</t>
  </si>
  <si>
    <t>APR100602</t>
  </si>
  <si>
    <t>NEW X-MEN MGC #114 *Special Discount*</t>
  </si>
  <si>
    <t>APR100605</t>
  </si>
  <si>
    <t>SUPER HERO SQUAD #6</t>
  </si>
  <si>
    <t>APR100606</t>
  </si>
  <si>
    <t>LOCKJAW AND PET AVENGERS UNLEASHED #4 (OF 4)</t>
  </si>
  <si>
    <t>APR100607</t>
  </si>
  <si>
    <t>LOCKJAW AND PET AVENGERS UNLEASHED #4 (OF 4) YOUNG VAR</t>
  </si>
  <si>
    <t>APR100608</t>
  </si>
  <si>
    <t>THOR AND WARRIORS FOUR #3 (OF 4)</t>
  </si>
  <si>
    <t>APR100609</t>
  </si>
  <si>
    <t>SHIELD #2</t>
  </si>
  <si>
    <t>APR100610</t>
  </si>
  <si>
    <t>SHIELD #2 HISTORICAL WEAVER VAR</t>
  </si>
  <si>
    <t>APR100611</t>
  </si>
  <si>
    <t>RAWHIDE KID #1 (OF 4) *Special Discount*</t>
  </si>
  <si>
    <t>APR100612</t>
  </si>
  <si>
    <t>SECRET WARRIORS #17</t>
  </si>
  <si>
    <t>APR100613</t>
  </si>
  <si>
    <t>DRACULA #1 *Special Discount*</t>
  </si>
  <si>
    <t>APR100614</t>
  </si>
  <si>
    <t>DRACULA #2</t>
  </si>
  <si>
    <t>APR100615</t>
  </si>
  <si>
    <t>MARVEL ZOMBIES 5 #4 (OF 5)</t>
  </si>
  <si>
    <t>APR100616</t>
  </si>
  <si>
    <t>THUNDERBOLTS #145</t>
  </si>
  <si>
    <t>APR100617</t>
  </si>
  <si>
    <t>VENGEANCE OF MOON KNIGHT #9</t>
  </si>
  <si>
    <t>APR100618</t>
  </si>
  <si>
    <t>YOUNG ALLIES #1 *Special Discount*</t>
  </si>
  <si>
    <t>APR100619</t>
  </si>
  <si>
    <t>THOR #611</t>
  </si>
  <si>
    <t>APR100620</t>
  </si>
  <si>
    <t>THANOS IMPERATIVE #1 (OF 6) *Special Discount*</t>
  </si>
  <si>
    <t>APR100637</t>
  </si>
  <si>
    <t>PUNISHERMAX #8 (MR)</t>
  </si>
  <si>
    <t>APR100640</t>
  </si>
  <si>
    <t>GHOST RIDER BY JASON AARON OMNIBUS HC *Special Discount*</t>
  </si>
  <si>
    <t>APR100641</t>
  </si>
  <si>
    <t>MMW AMAZING SPIDER-MAN HC VOL 12</t>
  </si>
  <si>
    <t>APR100642</t>
  </si>
  <si>
    <t>MMW AMAZING SPIDER-MAN HC VOL 12  DM ED VAR 145</t>
  </si>
  <si>
    <t>APR100643</t>
  </si>
  <si>
    <t>MMW DAREDEVIL TP VOL 01 *Special Discount*</t>
  </si>
  <si>
    <t>APR100644</t>
  </si>
  <si>
    <t>MMW DAREDEVIL TP VOL 01 DM ED VAR 17 *Special Discount*</t>
  </si>
  <si>
    <t>APR100645</t>
  </si>
  <si>
    <t>X-NECROSHA HC *Special Discount*</t>
  </si>
  <si>
    <t>APR100646</t>
  </si>
  <si>
    <t>CIVIL WAR FANTASTIC FOUR HC</t>
  </si>
  <si>
    <t>APR100647</t>
  </si>
  <si>
    <t>DEADPOOL TEAM-UP HC VOL 01 GOOD BUDDIES *Special Discount*</t>
  </si>
  <si>
    <t>APR100648</t>
  </si>
  <si>
    <t>STAND SOUL SURVIVORS PREM HC</t>
  </si>
  <si>
    <t>APR100649</t>
  </si>
  <si>
    <t>SIEGE PREM HC *Special Discount*</t>
  </si>
  <si>
    <t>APR100650</t>
  </si>
  <si>
    <t>SIEGE PREM HC DM ED LAND VAR *Special Discount*</t>
  </si>
  <si>
    <t>APR100651</t>
  </si>
  <si>
    <t>DEADPOOL PREM HC VOL 04 MONKEY BUSINESS</t>
  </si>
  <si>
    <t>APR100652</t>
  </si>
  <si>
    <t>DEADPOOL CORPS PRELUDE PREM HC *Special Discount*</t>
  </si>
  <si>
    <t>APR100653</t>
  </si>
  <si>
    <t>PUNISHERMAX PREM HC KINGPIN (MR)</t>
  </si>
  <si>
    <t>APR100654</t>
  </si>
  <si>
    <t>ULTIMATE COMICS AVENGERS PREM HC NEXT GENERATION *Special Discount*</t>
  </si>
  <si>
    <t>APR100655</t>
  </si>
  <si>
    <t>FANTASTIC FOUR BY HICKMAN PREM HC VOL 02</t>
  </si>
  <si>
    <t>APR100656</t>
  </si>
  <si>
    <t>MARVELS EYE OF CAMERA PREM HC</t>
  </si>
  <si>
    <t>APR100657</t>
  </si>
  <si>
    <t>GUARDIANS OF GALAXY PREM HC VOL 04 REALM OF KINGS</t>
  </si>
  <si>
    <t>APR100658</t>
  </si>
  <si>
    <t>CABLE PREM HC VOL 04 HOMECOMING</t>
  </si>
  <si>
    <t>APR100659</t>
  </si>
  <si>
    <t>X-MEN NOIR PREM HC MARK OF CAIN</t>
  </si>
  <si>
    <t>APR100660</t>
  </si>
  <si>
    <t>DAFFODIL PREM HC (MR)</t>
  </si>
  <si>
    <t>APR100661</t>
  </si>
  <si>
    <t>AVENGERS UNDER SIEGE PREM HC</t>
  </si>
  <si>
    <t>APR100662</t>
  </si>
  <si>
    <t>AVENGERS UNDER SIEGE PREM HC DM VAR ED 51</t>
  </si>
  <si>
    <t>APR100663</t>
  </si>
  <si>
    <t>RAWHIDE KID PREM HC SLAP LEATHER</t>
  </si>
  <si>
    <t>APR100664</t>
  </si>
  <si>
    <t>PETER PORKER TP VOL 01 SPECTACULAR SPIDER-HAM GN *Special Discount*</t>
  </si>
  <si>
    <t>APR100665</t>
  </si>
  <si>
    <t>SUPER HERO SQUAD TP SUPER STARS DIGEST</t>
  </si>
  <si>
    <t>APR100666</t>
  </si>
  <si>
    <t>STAR COMICS TP VOL 04 ALL-STAR COLLECTION GN</t>
  </si>
  <si>
    <t>APR100667</t>
  </si>
  <si>
    <t>X-BABIES TP STARS REBORN GN</t>
  </si>
  <si>
    <t>APR100668</t>
  </si>
  <si>
    <t>SPIDER-MAN AND SECRET WARS TP GN</t>
  </si>
  <si>
    <t>APR100669</t>
  </si>
  <si>
    <t>ULTIMATES TP ULTIMATE COLLECTION</t>
  </si>
  <si>
    <t>APR100670</t>
  </si>
  <si>
    <t>ULTIMATE COMICS SPIDER-MAN TP VOL 01 WORLD ACCORDING *Special Discount*</t>
  </si>
  <si>
    <t>APR100671</t>
  </si>
  <si>
    <t>HALO GRAPHIC NOVEL TP</t>
  </si>
  <si>
    <t>APR100672</t>
  </si>
  <si>
    <t>LIST TP</t>
  </si>
  <si>
    <t>APR100673</t>
  </si>
  <si>
    <t>ANITA BLAKE TP BOOK 02 LC NECROMANCER</t>
  </si>
  <si>
    <t>APR100674</t>
  </si>
  <si>
    <t>THOR BY J MICHAEL STRACZYNSKI TP VOL 03</t>
  </si>
  <si>
    <t>APR100675</t>
  </si>
  <si>
    <t>MIGHTY AVENGERS TP UNSPOKEN</t>
  </si>
  <si>
    <t>APR100676</t>
  </si>
  <si>
    <t>VENGEANCE OF MOON KNIGHT TP VOL 01 SHOCK AND AWE *Special Discount*</t>
  </si>
  <si>
    <t>APR100677</t>
  </si>
  <si>
    <t>NOVA TP VOL 06 REALM OF KINGS</t>
  </si>
  <si>
    <t>APR100678</t>
  </si>
  <si>
    <t>SECRET WARRIORS TP VOL 02 GOD OF FEAR GOD OF WAR</t>
  </si>
  <si>
    <t>APR100679</t>
  </si>
  <si>
    <t>ATLAS TP MARVEL BOY</t>
  </si>
  <si>
    <t>APR100680</t>
  </si>
  <si>
    <t>HULK WORLD WAR HULKS TP HULKED-OUT HEROES</t>
  </si>
  <si>
    <t>APR100681</t>
  </si>
  <si>
    <t>HULK TP VOL 04 HULK VS X-FORCE</t>
  </si>
  <si>
    <t>APR100682</t>
  </si>
  <si>
    <t>INCREDIBLE HULK TP VOL 01 SON OF BANNER *Special Discount*</t>
  </si>
  <si>
    <t>APR100683</t>
  </si>
  <si>
    <t>HULK SON OF HULK TP DARK SON RISING</t>
  </si>
  <si>
    <t>APR100684</t>
  </si>
  <si>
    <t>WOLVERINE WEAPON X TP VOL 02 INSANE IN BRAIN</t>
  </si>
  <si>
    <t>APR100685</t>
  </si>
  <si>
    <t>X-MEN SWORD TP NO TIME TO BREATHE</t>
  </si>
  <si>
    <t>APR100686</t>
  </si>
  <si>
    <t>AVENGERS VISION &amp; SCARLET WITCH TP A YEAR IN LIFE</t>
  </si>
  <si>
    <t>APR100687</t>
  </si>
  <si>
    <t>THOR BY JURGENS AND ROMITA JR TP VOL 03</t>
  </si>
  <si>
    <t>APR100688</t>
  </si>
  <si>
    <t>TOMB OF DRACULA TP VOL 01 *Special Discount*</t>
  </si>
  <si>
    <t>APR100689</t>
  </si>
  <si>
    <t>AVENGERS I AM AN AVENGER II TP VOL 02</t>
  </si>
  <si>
    <t>APR100690</t>
  </si>
  <si>
    <t>DEADPOOL &amp; CABLE ULTIMATE COLL TP BOOK 02</t>
  </si>
  <si>
    <t>APR100691</t>
  </si>
  <si>
    <t>DAREDEVIL BY BENDIS &amp; MALEEV TP ULT COLL BOOK 01 *Special Discount*</t>
  </si>
  <si>
    <t>APR100692</t>
  </si>
  <si>
    <t>GHOST RIDER DANNY KETCH CLASSIC TP VOL 02</t>
  </si>
  <si>
    <t>APR100693</t>
  </si>
  <si>
    <t>DAREDEVIL TP MAN WITHOUT FEAR NEW PTG</t>
  </si>
  <si>
    <t>APR100694</t>
  </si>
  <si>
    <t>SPIDER-MAN JACKPOT TP</t>
  </si>
  <si>
    <t>APR100695</t>
  </si>
  <si>
    <t>SPIDER-MAN RETURN OF BLACK CAT TP</t>
  </si>
  <si>
    <t>APR100696</t>
  </si>
  <si>
    <t>ESSENTIAL CAPTAIN AMERICA TP VOL 05</t>
  </si>
  <si>
    <t>APR100700</t>
  </si>
  <si>
    <t>WIZARD MAGAZINE #226 KHOI PHAM AVENGERS CVR (C: 0-1-2)</t>
  </si>
  <si>
    <t>APR100701</t>
  </si>
  <si>
    <t>WIZARD MAGAZINE #226 JONAH HEX CVR (C: 0-1-2)</t>
  </si>
  <si>
    <t>APR100702</t>
  </si>
  <si>
    <t>WIZARD MAGAZINE #227 SCOTT PILGRIM CVR (C: 0-1-2)</t>
  </si>
  <si>
    <t>APR100703</t>
  </si>
  <si>
    <t>WIZARD MAGAZINE #227 SOLAR MAN OF ATOM CVR (C: 0-1-2)</t>
  </si>
  <si>
    <t>APR100704</t>
  </si>
  <si>
    <t>TOYFARE #156 BATMAN ARKHAM DC DIRECT CVR (C: 0-1-2)</t>
  </si>
  <si>
    <t>APR100705</t>
  </si>
  <si>
    <t>TOYFARE #156 TRIFORCE GEARS OF WAR CVR (C: 0-1-2)</t>
  </si>
  <si>
    <t>APR101182</t>
  </si>
  <si>
    <t>ART OF ADRIAN VELEZ AGE OF DELIGHTS (MR) (C: 0-1-2)</t>
  </si>
  <si>
    <t>APR101183</t>
  </si>
  <si>
    <t>JAMES BAMA SKETCHBOOK 70 YEAR JOURNEY SC (C: 0-1-2)</t>
  </si>
  <si>
    <t>APR101184</t>
  </si>
  <si>
    <t>JUXTAPOZ VOL 17 #7 JUL 2010 (C: 0-1-1)</t>
  </si>
  <si>
    <t>APR101185</t>
  </si>
  <si>
    <t>MENKO ART OF JAPANESE GAME CARD HC (C: 0-1-2)</t>
  </si>
  <si>
    <t>APR101186</t>
  </si>
  <si>
    <t>NIGHTMARES IN DECAY POE ILLUSTRATIONS HARRY CLARKE SC (C: 0-</t>
  </si>
  <si>
    <t>APR101187</t>
  </si>
  <si>
    <t>SAVAGE ART OF BOB LARKIN SC VOL 01 (O/A)</t>
  </si>
  <si>
    <t>APR101188</t>
  </si>
  <si>
    <t>SKETCHBOOK DEAN YEAGLE (MR) (C: 0-1-2)</t>
  </si>
  <si>
    <t>APR101189</t>
  </si>
  <si>
    <t>TRIBUTE TO FOURMI BLANCHE SC (C: 0-1-2)</t>
  </si>
  <si>
    <t>APR101190</t>
  </si>
  <si>
    <t>VINCENT STEPHENS BIG ASS BOOK (MR) (C: 0-1-2)</t>
  </si>
  <si>
    <t>APR101191</t>
  </si>
  <si>
    <t>WILLIAM STOUT HALLUCINATIONS SC (C: 0-1-2)</t>
  </si>
  <si>
    <t>APR101192</t>
  </si>
  <si>
    <t>WILLIAM STOUT HALLUCINATIONS SGN LTD HC (C: 0-1-2)</t>
  </si>
  <si>
    <t>APR101193</t>
  </si>
  <si>
    <t>LEES TOY REVIEW #212 JUL 2010 (C: 0-1-1)</t>
  </si>
  <si>
    <t>APR101194</t>
  </si>
  <si>
    <t>TOMARTS ACTION FIGURE DIGEST #189 (C: 0-1-1)</t>
  </si>
  <si>
    <t>APR101195</t>
  </si>
  <si>
    <t>ALTER EGO #94 (C: 0-1-1)</t>
  </si>
  <si>
    <t>APR101196</t>
  </si>
  <si>
    <t>BACK ISSUE #41 (C: 0-1-1)</t>
  </si>
  <si>
    <t>APR101197</t>
  </si>
  <si>
    <t>BLACK COMIX AFRICAN AMER INDY COMICS HC (C: 0-1-2)</t>
  </si>
  <si>
    <t>APR101198</t>
  </si>
  <si>
    <t>CLASSIC MARVEL FIG COLL MAG #125 SUNFIRE (C: 0-1-3)</t>
  </si>
  <si>
    <t>APR101199</t>
  </si>
  <si>
    <t>CLASSIC MARVEL FIG COLL MAG #126 TITANIA (C: 0-1-3)</t>
  </si>
  <si>
    <t>APR101206</t>
  </si>
  <si>
    <t>COMICS A NEXUS OF CULTURES SC (Net) (C: 0-1-2)</t>
  </si>
  <si>
    <t>APR101207</t>
  </si>
  <si>
    <t>COMICS BUYERS GUIDE #1668 AUG 2010 (C: 0-1-1)</t>
  </si>
  <si>
    <t>APR101208</t>
  </si>
  <si>
    <t>COMICS REVUE PRESENTS JUN 2010 (NOTE PRICE) (C: 0-1-1)</t>
  </si>
  <si>
    <t>APR101209</t>
  </si>
  <si>
    <t>CREATORS OF THE SUPERHEROES DLX SC (C: 0-1-2)</t>
  </si>
  <si>
    <t>APR101210</t>
  </si>
  <si>
    <t>DC SUPERHERO FIG COLL MAG #59 METAMORPHO (C: 0-1-3)</t>
  </si>
  <si>
    <t>APR101211</t>
  </si>
  <si>
    <t>DC SUPERHERO FIG COLL MAG #60 DOCTOR FATE (C: 0-1-3)</t>
  </si>
  <si>
    <t>APR101212</t>
  </si>
  <si>
    <t>GEEKTASTIC STORIES FROM NERD HERD (C: 0-1-2)</t>
  </si>
  <si>
    <t>APR101213</t>
  </si>
  <si>
    <t>GRAPHIC NOVELS AND COMICS IN LIBRARIES AND ARCHIVES SC (Net)</t>
  </si>
  <si>
    <t>APR101214</t>
  </si>
  <si>
    <t>IS DISS A SYSTEM MILT GROSS COMIC READER HC</t>
  </si>
  <si>
    <t>APR101215</t>
  </si>
  <si>
    <t>WATCHMEN AS LITERATURE SC (Net)</t>
  </si>
  <si>
    <t>APR101216</t>
  </si>
  <si>
    <t>JANET EVANOVICH METRO GIRL MMPB</t>
  </si>
  <si>
    <t>APR101217</t>
  </si>
  <si>
    <t>JANET EVANOVICH MOTOR MOUTH MMPB</t>
  </si>
  <si>
    <t>APR101218</t>
  </si>
  <si>
    <t>DR WHO MAGAZINE #423 (C: 0-1-1)</t>
  </si>
  <si>
    <t>APR101219</t>
  </si>
  <si>
    <t>TIMELESS ADVENTURES HOW DOCTOR WHO CONQUERED TV (C: 0-1-2)</t>
  </si>
  <si>
    <t>APR101220</t>
  </si>
  <si>
    <t>TORCHWOOD MAGAZINE #22 SPECIAL (C: 1-1-1)</t>
  </si>
  <si>
    <t>APR101221</t>
  </si>
  <si>
    <t>IMAGINALIS YR NOVEL (C: 0-1-2)</t>
  </si>
  <si>
    <t>APR101222</t>
  </si>
  <si>
    <t>TRANSFORMERS EXODUS OFF HIST OF WAR FOR CYBERTRON HC (C: 0-1</t>
  </si>
  <si>
    <t>APR101223</t>
  </si>
  <si>
    <t>FANGORIA #295 JUL 2010 (C: 0-1-1)</t>
  </si>
  <si>
    <t>APR101224</t>
  </si>
  <si>
    <t>HORRORHOUND #24 (C: 0-1-1)</t>
  </si>
  <si>
    <t>APR101225</t>
  </si>
  <si>
    <t>LITTLE WOMEN AND WEREWOLVES SC (C: 0-1-2)</t>
  </si>
  <si>
    <t>APR101226</t>
  </si>
  <si>
    <t>RUE MORGUE MAGAZINE #102 (C: 0-1-1)</t>
  </si>
  <si>
    <t>APR101227</t>
  </si>
  <si>
    <t>SHAKESPEARE UNDEAD SC (MR) (C: 0-1-2)</t>
  </si>
  <si>
    <t>APR101228</t>
  </si>
  <si>
    <t>ULTRA VIOLENT MAGAZINE #10 (C: 0-1-1)</t>
  </si>
  <si>
    <t>APR101229</t>
  </si>
  <si>
    <t>500 MANGA VILLAINS &amp; HEROES SC W CD (C: 0-1-2)</t>
  </si>
  <si>
    <t>APR101230</t>
  </si>
  <si>
    <t>SHONEN ART STUDIO HC W CD (C: 0-1-2)</t>
  </si>
  <si>
    <t>APR101231</t>
  </si>
  <si>
    <t>SUCK IT WONDER WOMAN MISADVENTURES OF HOLLYWOOD GEEK (C: 0-1</t>
  </si>
  <si>
    <t>APR101232</t>
  </si>
  <si>
    <t>ZOMBIEWOOD CELEBRITY UNDEAD EXPOSED SC (C: 0-1-2)</t>
  </si>
  <si>
    <t>APR101233</t>
  </si>
  <si>
    <t>ASLAN PIN UP SC (MR) (C: 0-1-2)</t>
  </si>
  <si>
    <t>APR101234</t>
  </si>
  <si>
    <t>HOBBY JAPAN JUL 2010 (C: 0-1-3)</t>
  </si>
  <si>
    <t>APR101235</t>
  </si>
  <si>
    <t>MEGAMI JUL 2010 (C: 0-1-3)</t>
  </si>
  <si>
    <t>APR101236</t>
  </si>
  <si>
    <t>NEWTYPE JUL 2010 (C: 0-1-3)</t>
  </si>
  <si>
    <t>APR101237</t>
  </si>
  <si>
    <t>007 MAGAZINE ARCHIVE #2 OHMSS (C: 0-1-1)</t>
  </si>
  <si>
    <t>APR101238</t>
  </si>
  <si>
    <t>ANSWER IS YES MAKING &amp; ART SORCERERS APPRENTICE HC (C: 0-1-2</t>
  </si>
  <si>
    <t>APR101239</t>
  </si>
  <si>
    <t>CEREAL GEEK MAGAZINE #5 (C: 0-1-2)</t>
  </si>
  <si>
    <t>APR101240</t>
  </si>
  <si>
    <t>CINEFEX #122 JUL 2010 (C: 0-1-1)</t>
  </si>
  <si>
    <t>APR101241</t>
  </si>
  <si>
    <t>CINEMA RETRO SPOTLIGHT SPECIAL DOLLARS TRILOGY (C: 0-1-1)</t>
  </si>
  <si>
    <t>APR101242</t>
  </si>
  <si>
    <t>MY FAB YEARS SYLVIA ANDERSON SC (O/A)</t>
  </si>
  <si>
    <t>APR101243</t>
  </si>
  <si>
    <t>SERENITY ATLAS OF THE VERSE VOL 01 (C: 0-1-2)</t>
  </si>
  <si>
    <t>APR101244</t>
  </si>
  <si>
    <t>STARGATE MAGAZINE #35 (C: 0-1-1)</t>
  </si>
  <si>
    <t>APR101245</t>
  </si>
  <si>
    <t>VIDEO WATCHDOG #157 (C: 0-1-1)</t>
  </si>
  <si>
    <t>APR101246</t>
  </si>
  <si>
    <t>LOCUS #593 (C: 0-1-1)</t>
  </si>
  <si>
    <t>APR101247</t>
  </si>
  <si>
    <t>DOC SAVAGE DOUBLE NOVEL VOL 37 (NOTE PRICE) (C: 0-1-1)</t>
  </si>
  <si>
    <t>APR101248</t>
  </si>
  <si>
    <t>LONE RANGER MAGAZINE MAY 1937 (C: 0-1-1)</t>
  </si>
  <si>
    <t>APR101249</t>
  </si>
  <si>
    <t>SHADOW DOUBLE NOVEL VOL 38 (NOTE PRICE) (C: 0-1-1)</t>
  </si>
  <si>
    <t>APR101250</t>
  </si>
  <si>
    <t>STAR TREK MAGAZINE #27 NEWSSTAND ED (C: 1-1-1)</t>
  </si>
  <si>
    <t>APR101251</t>
  </si>
  <si>
    <t>STAR TREK MAGAZINE #27 PX ED (C: 0-1-1)</t>
  </si>
  <si>
    <t>APR101252</t>
  </si>
  <si>
    <t>STAR WARS CLONE WARS GAMBIT SC SIEGE (C: 0-1-2)</t>
  </si>
  <si>
    <t>APR101253</t>
  </si>
  <si>
    <t>STAR WARS FATE OF JEDI HC ALLIES (C: 0-1-2)</t>
  </si>
  <si>
    <t>APR101254</t>
  </si>
  <si>
    <t>STAR WARS INSIDER #118 NEWSSTAND ED (C: 0-1-1)</t>
  </si>
  <si>
    <t>APR101255</t>
  </si>
  <si>
    <t>STAR WARS INSIDER #118 PX ED (C: 0-1-1)</t>
  </si>
  <si>
    <t>APR101256</t>
  </si>
  <si>
    <t>STAR WARS FIG COLL MAG #5 DARTH MAUL (C: 0-1-3)</t>
  </si>
  <si>
    <t>APR101257</t>
  </si>
  <si>
    <t>STAR WARS FIG COLL MAG #6 HAN SOLO (C: 0-1-3)</t>
  </si>
  <si>
    <t>APR101258</t>
  </si>
  <si>
    <t>STAR WARS VEHICLES COLL MAG #23 STAP (C: 0-1-3)</t>
  </si>
  <si>
    <t>APR101259</t>
  </si>
  <si>
    <t>STAR WARS VEHICLES COLL MAG #24 CLOUD CAR (C: 0-1-3)</t>
  </si>
  <si>
    <t>APR101260</t>
  </si>
  <si>
    <t>STAR WARS VEHICLES COLL MAG #49 AAT (C: 0-1-3)</t>
  </si>
  <si>
    <t>APR101261</t>
  </si>
  <si>
    <t>STAR WARS VEHICLES COLL MAG #50 DROID FIGHTER (C: 0-1-3)</t>
  </si>
  <si>
    <t>APR101262</t>
  </si>
  <si>
    <t>STAR WARS VEHICLES COLL MAG #7 A WING (O/A)</t>
  </si>
  <si>
    <t>APR101263</t>
  </si>
  <si>
    <t>STAR WARS VEHICLES COLL MAG #8 TIE ADVANCED (O/A)</t>
  </si>
  <si>
    <t>APR101264</t>
  </si>
  <si>
    <t>STAR WARS VEHICLES COLL MAG #33 DROID SHIP (O/A)</t>
  </si>
  <si>
    <t>APR101265</t>
  </si>
  <si>
    <t>STAR WARS VEHICLES COLL MAG #34 GEONOSIAN FIGHTER (O/A)</t>
  </si>
  <si>
    <t>APR101311</t>
  </si>
  <si>
    <t>TOPPS 2010 ALLEN &amp; GINTER MLB T/C BOX (Net) (C: 1-1-2)</t>
  </si>
  <si>
    <t>APR101312</t>
  </si>
  <si>
    <t>TOPPS 2010 CHROME MLB T/C BOX (Net) (C: 1-1-2)</t>
  </si>
  <si>
    <t>APR101313</t>
  </si>
  <si>
    <t>UPPER DECK 2010 SP LEGENDARY CUTS MLB T/C BOX (Net) (C: 1-1-</t>
  </si>
  <si>
    <t>APR101314</t>
  </si>
  <si>
    <t>ABSOLUTE MEMORABILIA 09 10 NBA T/C BOX (Net) (C: 1-1-2)</t>
  </si>
  <si>
    <t>APR101315</t>
  </si>
  <si>
    <t>UPPER DECK 2009 10 BE A PLAYER NHL T/C BOX (Net) (C: 1-1-2)</t>
  </si>
  <si>
    <t>APR101316</t>
  </si>
  <si>
    <t>UPPER DECK 2009 SWEET SPOT NCAA T/C BOX (Net) (C: 1-1-2)</t>
  </si>
  <si>
    <t>APR101317</t>
  </si>
  <si>
    <t>SAGE 2010 HIT HIGH SERIES FOOTBALL T/C BOX (Net) (C: 1-1-2)</t>
  </si>
  <si>
    <t>APR101318</t>
  </si>
  <si>
    <t>SAGE 2010 HIT LOW SERIES FOOTBALL T/C BOX (Net) (C: 1-1-2)</t>
  </si>
  <si>
    <t>APR101319</t>
  </si>
  <si>
    <t>TOPPS 2010 KICKOFF NFL T/C BOX (Net) (C: 1-1-2)</t>
  </si>
  <si>
    <t>APR101320</t>
  </si>
  <si>
    <t>UPPER DECK 2010 LEGACY COLL NFL T/C BOX (Net) (C: 1-1-2)</t>
  </si>
  <si>
    <t>APR101321</t>
  </si>
  <si>
    <t>TOPPS WACKY PACKAGES SERIES 7 STICKER T/C BOX (Net) (C: 1-1-</t>
  </si>
  <si>
    <t>APR101322</t>
  </si>
  <si>
    <t>QUOTABLE STAR TREK MOVIE T/C BOX (Net) (C: 1-1-2)</t>
  </si>
  <si>
    <t>APR101323</t>
  </si>
  <si>
    <t>QUOTABLE STAR TREK MOVIE COLLECTORS ALBUM (Net) (C: 1-1-2)</t>
  </si>
  <si>
    <t>APR101324</t>
  </si>
  <si>
    <t>IRON MAN IRON ROCKETS NAVY T/S MED (C: 0-1-3)</t>
  </si>
  <si>
    <t>APR101325</t>
  </si>
  <si>
    <t>IRON MAN IRON ROCKETS NAVY T/S LG (C: 0-1-3)</t>
  </si>
  <si>
    <t>APR101326</t>
  </si>
  <si>
    <t>IRON MAN IRON ROCKETS NAVY T/S XL (C: 0-1-3)</t>
  </si>
  <si>
    <t>APR101327</t>
  </si>
  <si>
    <t>IRON MAN IRON ROCKETS NAVY T/S XXL (C: 0-1-3)</t>
  </si>
  <si>
    <t>APR101328</t>
  </si>
  <si>
    <t>SILVER SURFER FIGHT OR FLIGHT AOP BLK T/S MED (C: 0-1-3)</t>
  </si>
  <si>
    <t>APR101329</t>
  </si>
  <si>
    <t>SILVER SURFER FIGHT OR FLIGHT AOP BLK T/S LG (C: 0-1-3)</t>
  </si>
  <si>
    <t>APR101330</t>
  </si>
  <si>
    <t>SILVER SURFER FIGHT OR FLIGHT AOP BLK T/S XL (C: 0-1-3)</t>
  </si>
  <si>
    <t>APR101331</t>
  </si>
  <si>
    <t>SILVER SURFER FIGHT OR FLIGHT AOP BLK T/S XXL (C: 0-1-3)</t>
  </si>
  <si>
    <t>APR101332</t>
  </si>
  <si>
    <t>CAPTAIN AMERICA BATTLE TESTED BLK T/S MED (C: 0-1-3)</t>
  </si>
  <si>
    <t>APR101333</t>
  </si>
  <si>
    <t>CAPTAIN AMERICA BATTLE TESTED BLK T/S LG (C: 0-1-3)</t>
  </si>
  <si>
    <t>APR101334</t>
  </si>
  <si>
    <t>CAPTAIN AMERICA BATTLE TESTED BLK T/S XL (C: 0-1-3)</t>
  </si>
  <si>
    <t>APR101335</t>
  </si>
  <si>
    <t>CAPTAIN AMERICA BATTLE TESTED BLK T/S XXL (C: 0-1-3)</t>
  </si>
  <si>
    <t>APR101336</t>
  </si>
  <si>
    <t>X-MEN AOA EARTH 616 CHOCOLATE T/S MED (C: 0-1-3)</t>
  </si>
  <si>
    <t>APR101337</t>
  </si>
  <si>
    <t>X-MEN AOA EARTH 616 CHOCOLATE T/S LG (C: 0-1-3)</t>
  </si>
  <si>
    <t>APR101338</t>
  </si>
  <si>
    <t>X-MEN AOA EARTH 616 CHOCOLATE T/S XL (C: 0-1-3)</t>
  </si>
  <si>
    <t>APR101339</t>
  </si>
  <si>
    <t>X-MEN AOA EARTH 616 CHOCOLATE T/S XXL (C: 0-1-3)</t>
  </si>
  <si>
    <t>APR101340</t>
  </si>
  <si>
    <t>PUNISHER TARGET PRACTICE WHITE T/S MED (C: 0-1-3)</t>
  </si>
  <si>
    <t>APR101341</t>
  </si>
  <si>
    <t>PUNISHER TARGET PRACTICE WHITE T/S LG (C: 0-1-3)</t>
  </si>
  <si>
    <t>APR101342</t>
  </si>
  <si>
    <t>PUNISHER TARGET PRACTICE WHITE T/S XL (C: 0-1-3)</t>
  </si>
  <si>
    <t>APR101343</t>
  </si>
  <si>
    <t>PUNISHER TARGET PRACTICE WHITE T/S XXL (C: 0-1-3)</t>
  </si>
  <si>
    <t>APR101344</t>
  </si>
  <si>
    <t>IRON MAN 2 THEE TRIANGLE CHARCOAL T/S MED (C: 0-1-3)</t>
  </si>
  <si>
    <t>APR101345</t>
  </si>
  <si>
    <t>IRON MAN 2 THEE TRIANGLE CHARCOAL T/S LG (C: 0-1-3)</t>
  </si>
  <si>
    <t>APR101346</t>
  </si>
  <si>
    <t>IRON MAN 2 THEE TRIANGLE CHARCOAL T/S XL (C: 0-1-3)</t>
  </si>
  <si>
    <t>APR101347</t>
  </si>
  <si>
    <t>IRON MAN 2 THEE TRIANGLE CHARCOAL T/S XXL (C: 0-1-3)</t>
  </si>
  <si>
    <t>APR101348</t>
  </si>
  <si>
    <t>CAPTAIN MARVEL KELLY GREEN T/S MED (C: 0-1-3)</t>
  </si>
  <si>
    <t>APR101349</t>
  </si>
  <si>
    <t>CAPTAIN MARVEL KELLY GREEN T/S LG (C: 0-1-3)</t>
  </si>
  <si>
    <t>APR101350</t>
  </si>
  <si>
    <t>CAPTAIN MARVEL KELLY GREEN T/S XL (C: 0-1-3)</t>
  </si>
  <si>
    <t>APR101351</t>
  </si>
  <si>
    <t>CAPTAIN MARVEL KELLY GREEN T/S XXL (C: 0-1-3)</t>
  </si>
  <si>
    <t>APR101352</t>
  </si>
  <si>
    <t>MARVEL DIS FEW PRISONERS BLK T/S MED (C: 0-1-3)</t>
  </si>
  <si>
    <t>APR101353</t>
  </si>
  <si>
    <t>MARVEL DIS FEW PRISONERS BLK T/S LG (C: 0-1-3)</t>
  </si>
  <si>
    <t>APR101354</t>
  </si>
  <si>
    <t>MARVEL DIS FEW PRISONERS BLK T/S XL (C: 0-1-3)</t>
  </si>
  <si>
    <t>APR101355</t>
  </si>
  <si>
    <t>MARVEL DIS FEW PRISONERS BLK T/S XXL (C: 0-1-3)</t>
  </si>
  <si>
    <t>APR101356</t>
  </si>
  <si>
    <t>BLACKEST NIGHT GREEN LANTERN BY REIS T/S MED (C: 0-1-3)</t>
  </si>
  <si>
    <t>APR101357</t>
  </si>
  <si>
    <t>BLACKEST NIGHT GREEN LANTERN BY REIS T/S LG (C: 0-1-3)</t>
  </si>
  <si>
    <t>APR101358</t>
  </si>
  <si>
    <t>BLACKEST NIGHT GREEN LANTERN BY REIS T/S XL (C: 0-1-3)</t>
  </si>
  <si>
    <t>APR101359</t>
  </si>
  <si>
    <t>BLACKEST NIGHT GREEN LANTERN BY REIS T/S XXL (C: 0-1-3)</t>
  </si>
  <si>
    <t>APR101360</t>
  </si>
  <si>
    <t>GREEN LANTERN SILHOUETTE T/S MED (C: 0-1-3)</t>
  </si>
  <si>
    <t>APR101361</t>
  </si>
  <si>
    <t>GREEN LANTERN SILHOUETTE T/S LG (C: 0-1-3)</t>
  </si>
  <si>
    <t>APR101362</t>
  </si>
  <si>
    <t>GREEN LANTERN SILHOUETTE T/S XL (C: 0-1-3)</t>
  </si>
  <si>
    <t>APR101363</t>
  </si>
  <si>
    <t>GREEN LANTERN SILHOUETTE T/S XXL (C: 0-1-3)</t>
  </si>
  <si>
    <t>APR101364</t>
  </si>
  <si>
    <t>RED LANTERN SYMBOL T/S LG (AUG084788) (C: 1-1-2)</t>
  </si>
  <si>
    <t>APR101365</t>
  </si>
  <si>
    <t>RED LANTERN SYMBOL T/S XL (AUG084789) (C: 1-1-2)</t>
  </si>
  <si>
    <t>APR101366</t>
  </si>
  <si>
    <t>BLUE LANTERN SYMBOL T/S LG (O/A) (MAR094678) (C: 1-1-3)</t>
  </si>
  <si>
    <t>APR101367</t>
  </si>
  <si>
    <t>BLUE LANTERN SYMBOL T/S XL (O/A) (MAR094679) (C: 1-1-3)</t>
  </si>
  <si>
    <t>APR101368</t>
  </si>
  <si>
    <t>BLACK HAND SYMBOL T/S LG (O/A) (JAN101335) (C: 0-1-3)</t>
  </si>
  <si>
    <t>APR101369</t>
  </si>
  <si>
    <t>BLACK HAND SYMBOL T/S XL (O/A) (JAN101336) (C: 0-1-3)</t>
  </si>
  <si>
    <t>APR101370</t>
  </si>
  <si>
    <t>BLACKEST NIGHT T/S LG (O/A) (C: 1-1-3)</t>
  </si>
  <si>
    <t>APR101371</t>
  </si>
  <si>
    <t>BLACKEST NIGHT T/S XL (O/A) (C: 1-1-3)</t>
  </si>
  <si>
    <t>APR101372</t>
  </si>
  <si>
    <t>DC 75TH BATMAN #1 T/S MED (C: 0-1-3)</t>
  </si>
  <si>
    <t>APR101373</t>
  </si>
  <si>
    <t>DC 75TH BATMAN #1 T/S LG (C: 0-1-3)</t>
  </si>
  <si>
    <t>APR101374</t>
  </si>
  <si>
    <t>DC 75TH BATMAN #1 T/S XL (C: 0-1-3)</t>
  </si>
  <si>
    <t>APR101375</t>
  </si>
  <si>
    <t>DC 75TH BATMAN #1 T/S XXL (C: 0-1-3)</t>
  </si>
  <si>
    <t>APR101376</t>
  </si>
  <si>
    <t>DC 75TH GREEN LANTERN #1 T/S MED (C: 0-1-3)</t>
  </si>
  <si>
    <t>APR101377</t>
  </si>
  <si>
    <t>DC 75TH GREEN LANTERN #1 T/S LG (C: 0-1-3)</t>
  </si>
  <si>
    <t>APR101378</t>
  </si>
  <si>
    <t>DC 75TH GREEN LANTERN #1 T/S XL (C: 0-1-3)</t>
  </si>
  <si>
    <t>APR101379</t>
  </si>
  <si>
    <t>DC 75TH GREEN LANTERN #1 T/S XXL (C: 0-1-3)</t>
  </si>
  <si>
    <t>APR101380</t>
  </si>
  <si>
    <t>ELEPHANTMEN II BY COOK T/S MED (C: 0-1-3)</t>
  </si>
  <si>
    <t>APR101381</t>
  </si>
  <si>
    <t>ELEPHANTMEN II BY COOK T/S LG (C: 0-1-3)</t>
  </si>
  <si>
    <t>APR101382</t>
  </si>
  <si>
    <t>ELEPHANTMEN II BY COOK T/S XL (C: 0-1-3)</t>
  </si>
  <si>
    <t>APR101383</t>
  </si>
  <si>
    <t>ELEPHANTMEN II BY COOK T/S XXL (C: 0-1-3)</t>
  </si>
  <si>
    <t>APR101384</t>
  </si>
  <si>
    <t>WONDER WOMAN FACE II T/S MED (C: 0-1-3)</t>
  </si>
  <si>
    <t>APR101385</t>
  </si>
  <si>
    <t>WONDER WOMAN FACE II T/S LG (C: 0-1-3)</t>
  </si>
  <si>
    <t>APR101386</t>
  </si>
  <si>
    <t>WONDER WOMAN FACE II T/S XL (C: 0-1-3)</t>
  </si>
  <si>
    <t>APR101387</t>
  </si>
  <si>
    <t>WONDER WOMAN FACE II T/S XXL (C: 0-1-3)</t>
  </si>
  <si>
    <t>APR101388</t>
  </si>
  <si>
    <t>NIGHT OF THE LIVING KEV INACTION FIGURE (O/A) (C: 0-1-3)</t>
  </si>
  <si>
    <t>APR101389</t>
  </si>
  <si>
    <t>SUPERGIRL CLOUDS BY TURNER T/S MED (C: 0-1-3)</t>
  </si>
  <si>
    <t>APR101390</t>
  </si>
  <si>
    <t>SUPERGIRL CLOUDS BY TURNER T/S LG (C: 0-1-3)</t>
  </si>
  <si>
    <t>APR101391</t>
  </si>
  <si>
    <t>SUPERGIRL CLOUDS BY TURNER T/S XL (C: 0-1-3)</t>
  </si>
  <si>
    <t>APR101392</t>
  </si>
  <si>
    <t>SUPERGIRL CLOUDS BY TURNER T/S XXL (C: 0-1-3)</t>
  </si>
  <si>
    <t>APR101393</t>
  </si>
  <si>
    <t>BATMAN DETRAS TRUCKERS MESH ADJ CAP (C: 1-1-4)</t>
  </si>
  <si>
    <t>APR101394</t>
  </si>
  <si>
    <t>BSG VIPER LOGO NAVY T/S MED (C: 0-1-3)</t>
  </si>
  <si>
    <t>APR101395</t>
  </si>
  <si>
    <t>BSG VIPER LOGO NAVY T/S LG (C: 0-1-3)</t>
  </si>
  <si>
    <t>APR101396</t>
  </si>
  <si>
    <t>BSG VIPER LOGO NAVY T/S XL (C: 0-1-3)</t>
  </si>
  <si>
    <t>APR101397</t>
  </si>
  <si>
    <t>BSG VIPER LOGO NAVY T/S XXL (C: 0-1-3)</t>
  </si>
  <si>
    <t>APR101398</t>
  </si>
  <si>
    <t>HALO REACH TEAM SILHOUETTE BLK T/S MED (C: 0-1-3)</t>
  </si>
  <si>
    <t>APR101399</t>
  </si>
  <si>
    <t>HALO REACH TEAM SILHOUETTE BLK T/S LG (C: 0-1-3)</t>
  </si>
  <si>
    <t>APR101400</t>
  </si>
  <si>
    <t>HALO REACH TEAM SILHOUETTE BLK T/S XL (C: 0-1-3)</t>
  </si>
  <si>
    <t>APR101401</t>
  </si>
  <si>
    <t>HALO REACH TEAM SILHOUETTE BLK T/S XXL (C: 0-1-3)</t>
  </si>
  <si>
    <t>APR101402</t>
  </si>
  <si>
    <t>BIG BANG THEORY BAZINGA RED T/S MED (C: 0-1-3)</t>
  </si>
  <si>
    <t>APR101403</t>
  </si>
  <si>
    <t>BIG BANG THEORY BAZINGA RED T/S LG (C: 0-1-3)</t>
  </si>
  <si>
    <t>APR101404</t>
  </si>
  <si>
    <t>BIG BANG THEORY BAZINGA RED T/S XL (C: 0-1-3)</t>
  </si>
  <si>
    <t>APR101405</t>
  </si>
  <si>
    <t>BIG BANG THEORY BAZINGA RED T/S XXL (C: 0-1-3)</t>
  </si>
  <si>
    <t>APR101406</t>
  </si>
  <si>
    <t>CAPTAIN AMERICA DETRAS TRUCKERS MESH ADJ CAP (C: 1-1-4)</t>
  </si>
  <si>
    <t>APR101407</t>
  </si>
  <si>
    <t>GHOSTBUSTERS STAY BUSTIN BLK T/S MED (C: 0-1-3)</t>
  </si>
  <si>
    <t>APR101408</t>
  </si>
  <si>
    <t>GHOSTBUSTERS STAY BUSTIN BLK T/S LG (C: 0-1-3)</t>
  </si>
  <si>
    <t>APR101409</t>
  </si>
  <si>
    <t>GHOSTBUSTERS STAY BUSTIN BLK T/S XL (C: 0-1-3)</t>
  </si>
  <si>
    <t>APR101410</t>
  </si>
  <si>
    <t>GHOSTBUSTERS STAY BUSTIN BLK T/S XXL (C: 0-1-3)</t>
  </si>
  <si>
    <t>APR101411</t>
  </si>
  <si>
    <t>KINGDOM HEARTS LARGE HAVEN BLK T/S SM (C: 0-1-3)</t>
  </si>
  <si>
    <t>APR101412</t>
  </si>
  <si>
    <t>KINGDOM HEARTS LARGE HAVEN BLK T/S MED (C: 0-1-3)</t>
  </si>
  <si>
    <t>APR101413</t>
  </si>
  <si>
    <t>KINGDOM HEARTS LARGE HAVEN BLK T/S LG (C: 0-1-3)</t>
  </si>
  <si>
    <t>APR101414</t>
  </si>
  <si>
    <t>KINGDOM HEARTS LARGE HAVEN BLK T/S XL (C: 0-1-3)</t>
  </si>
  <si>
    <t>APR101415</t>
  </si>
  <si>
    <t>ST TNG BORG LOGO BLK T/S MED (C: 0-1-3)</t>
  </si>
  <si>
    <t>APR101416</t>
  </si>
  <si>
    <t>ST TNG BORG LOGO BLK T/S LG (C: 0-1-3)</t>
  </si>
  <si>
    <t>APR101417</t>
  </si>
  <si>
    <t>ST TNG BORG LOGO BLK T/S XL (C: 0-1-3)</t>
  </si>
  <si>
    <t>APR101418</t>
  </si>
  <si>
    <t>ST TNG BORG LOGO BLK T/S XXL (C: 0-1-3)</t>
  </si>
  <si>
    <t>APR101419</t>
  </si>
  <si>
    <t>ST ROMULAN LOGO BLK T/S MED (C: 0-1-3)</t>
  </si>
  <si>
    <t>APR101420</t>
  </si>
  <si>
    <t>ST ROMULAN LOGO BLK T/S LG (C: 0-1-3)</t>
  </si>
  <si>
    <t>APR101421</t>
  </si>
  <si>
    <t>ST ROMULAN LOGO BLK T/S XL (C: 0-1-3)</t>
  </si>
  <si>
    <t>APR101422</t>
  </si>
  <si>
    <t>ST ROMULAN LOGO BLK T/S XXL (C: 0-1-3)</t>
  </si>
  <si>
    <t>APR101423</t>
  </si>
  <si>
    <t>ST KLINGON LOGO BLK T/S MED (C: 0-1-3)</t>
  </si>
  <si>
    <t>APR101424</t>
  </si>
  <si>
    <t>ST KLINGON LOGO BLK T/S LG (C: 0-1-3)</t>
  </si>
  <si>
    <t>APR101425</t>
  </si>
  <si>
    <t>ST KLINGON LOGO BLK T/S XL (C: 0-1-3)</t>
  </si>
  <si>
    <t>APR101426</t>
  </si>
  <si>
    <t>ST KLINGON LOGO BLK T/S XXL (C: 0-1-3)</t>
  </si>
  <si>
    <t>APR101427</t>
  </si>
  <si>
    <t>SW REBELLIOUS ONE BLK T/S MED (C: 0-1-3)</t>
  </si>
  <si>
    <t>APR101428</t>
  </si>
  <si>
    <t>SW REBELLIOUS ONE BLK T/S LG (C: 0-1-3)</t>
  </si>
  <si>
    <t>APR101429</t>
  </si>
  <si>
    <t>SW REBELLIOUS ONE BLK T/S XL (C: 0-1-3)</t>
  </si>
  <si>
    <t>APR101430</t>
  </si>
  <si>
    <t>SW REBELLIOUS ONE BLK T/S XXL (C: 0-1-3)</t>
  </si>
  <si>
    <t>APR101431</t>
  </si>
  <si>
    <t>SW EMPIRE LOGO BLK T/S MED (C: 0-1-3)</t>
  </si>
  <si>
    <t>APR101432</t>
  </si>
  <si>
    <t>SW EMPIRE LOGO BLK T/S LG (C: 0-1-3)</t>
  </si>
  <si>
    <t>APR101433</t>
  </si>
  <si>
    <t>SW EMPIRE LOGO BLK T/S XL (C: 0-1-3)</t>
  </si>
  <si>
    <t>APR101434</t>
  </si>
  <si>
    <t>SW EMPIRE LOGO BLK T/S XXL (C: 0-1-3)</t>
  </si>
  <si>
    <t>APR101435</t>
  </si>
  <si>
    <t>TRON RECOGNIZED BLK GID T/S MED (C: 0-1-3)</t>
  </si>
  <si>
    <t>APR101436</t>
  </si>
  <si>
    <t>TRON RECOGNIZED BLK GID T/S LG (C: 0-1-3)</t>
  </si>
  <si>
    <t>APR101437</t>
  </si>
  <si>
    <t>TRON RECOGNIZED BLK GID T/S XL (C: 0-1-3)</t>
  </si>
  <si>
    <t>APR101438</t>
  </si>
  <si>
    <t>TRON RECOGNIZED BLK GID T/S XXL (C: 0-1-3)</t>
  </si>
  <si>
    <t>APR101439</t>
  </si>
  <si>
    <t>UNIVERSAL MONSTERS SELECT MUMMY AF (C: 1-1-4)</t>
  </si>
  <si>
    <t>APR101440</t>
  </si>
  <si>
    <t>UNIVERSAL MONSTERS MINIMATES CREATURE BOX SET (C: 1-1-4)</t>
  </si>
  <si>
    <t>APR101441</t>
  </si>
  <si>
    <t>UNIVERSAL MONSTERS MINIMATES WOLFMAN BOX SET (C: 1-1-4)</t>
  </si>
  <si>
    <t>APR101442</t>
  </si>
  <si>
    <t>TAROT WITCH O/T BLK ROSE MINIMATES BOX SET (C: 1-1-4)</t>
  </si>
  <si>
    <t>APR101443</t>
  </si>
  <si>
    <t>STAR TREK TOS SERIES 5 AF ASST (C: 1-1-4)</t>
  </si>
  <si>
    <t>APR101444</t>
  </si>
  <si>
    <t>MARVEL SELECT MAGNETO AF (C: 1-1-4)</t>
  </si>
  <si>
    <t>APR101445</t>
  </si>
  <si>
    <t>MARVEL SELECT MAGNETO AF CS (C: 1-1-4)</t>
  </si>
  <si>
    <t>APR101446</t>
  </si>
  <si>
    <t>TRANSFORMERS OPTIMUS PRIME POWER MASTER BUST (C: 1-1-4)</t>
  </si>
  <si>
    <t>APR101447</t>
  </si>
  <si>
    <t>IRON MAN 2 STARK EXPO MINIMATES 2-PK (C: 1-1-4)</t>
  </si>
  <si>
    <t>APR101448</t>
  </si>
  <si>
    <t>MARVEL SELECT DAREDEVIL AF (MAY091371) (C: 1-1-0)</t>
  </si>
  <si>
    <t>APR101449</t>
  </si>
  <si>
    <t>MARVEL SELECT SABRETOOTH AF (MAR094734) (C: 1-1-0)</t>
  </si>
  <si>
    <t>APR101450</t>
  </si>
  <si>
    <t>MARVEL SELECT SPIDER-MAN AF (O/A) (C: 1-1-4)</t>
  </si>
  <si>
    <t>APR101451</t>
  </si>
  <si>
    <t>VENTURE BROS 8-IN SERIES 1 AF ASST (Net) (C: 1-1-4)</t>
  </si>
  <si>
    <t>APR101452</t>
  </si>
  <si>
    <t>FUTURAMA AF SERIES 2 ASST (O/A) (C: 1-1-3)</t>
  </si>
  <si>
    <t>APR101453</t>
  </si>
  <si>
    <t>FUTURAMA AF SERIES 4 ASST (O/A) (C: 1-1-3)</t>
  </si>
  <si>
    <t>APR101454</t>
  </si>
  <si>
    <t>FUTURAMA AF SERIES 5 ASST (O/A) (C: 1-1-3)</t>
  </si>
  <si>
    <t>APR101455</t>
  </si>
  <si>
    <t>FUTURAMA AF SERIES 6 ASST (O/A) (C: 1-1-3)</t>
  </si>
  <si>
    <t>APR101456</t>
  </si>
  <si>
    <t>PERSEUS 1/6 SCALE FIGURE (C: 0-1-3)</t>
  </si>
  <si>
    <t>APR101457</t>
  </si>
  <si>
    <t>JASON &amp; THE ARGONAUTS SKELETON 1/6 SCALE FIGURE (C: 0-1-3)</t>
  </si>
  <si>
    <t>APR101458</t>
  </si>
  <si>
    <t>SINBAD 1/6 SCALE FIGURE (C: 0-1-3)</t>
  </si>
  <si>
    <t>APR101459</t>
  </si>
  <si>
    <t>FLASH GORDON &amp; MING 8-IN AF ASST (Net) (C: 1-1-4)</t>
  </si>
  <si>
    <t>APR101460</t>
  </si>
  <si>
    <t>TWILIGHT ZONE 8-IN SERIES 1 AF ASST (Net) (C: 1-1-4)</t>
  </si>
  <si>
    <t>APR101461</t>
  </si>
  <si>
    <t>ELVIRA MISTRESS O/T DARK DLX 7-IN AF (Net) (RES) (C: 0-1-3)</t>
  </si>
  <si>
    <t>APR101462</t>
  </si>
  <si>
    <t>ELVIRA MISTRESS O/T DARK DLX 7-IN WINKING VER AF (Net) (RES)</t>
  </si>
  <si>
    <t>APR101463</t>
  </si>
  <si>
    <t>TONNER DC STARS - POWER GIRL DLX DOLL (Net) (C: 1-1-3)</t>
  </si>
  <si>
    <t>APR101464</t>
  </si>
  <si>
    <t>TONNER DC STARS - HARLEY QUINN DLX DOLL (Net) (C: 1-1-3)</t>
  </si>
  <si>
    <t>APR101465</t>
  </si>
  <si>
    <t>ALOHA MAILE VINYL FIG RED VER (C: 0-1-3)</t>
  </si>
  <si>
    <t>APR101466</t>
  </si>
  <si>
    <t>SUNNY BOOTY BABE RESIN FIG (A) (C: 1-1-3)</t>
  </si>
  <si>
    <t>APR101467</t>
  </si>
  <si>
    <t>O-NO SUSHI VINYL FIG GREEN VER (C: 0-1-3)</t>
  </si>
  <si>
    <t>APR101468</t>
  </si>
  <si>
    <t>KURO 7IN PLUSH (C: 0-1-3)</t>
  </si>
  <si>
    <t>APR101469</t>
  </si>
  <si>
    <t>SPECTER KURO 7IN PLUSH (C: 0-1-3)</t>
  </si>
  <si>
    <t>APR101470</t>
  </si>
  <si>
    <t>DR BRAIN VINYL FIGURE (C: 1-1-3)</t>
  </si>
  <si>
    <t>APR101471</t>
  </si>
  <si>
    <t>TED-E POCKET ZOMBIE PVC FIG (C: 0-1-3)</t>
  </si>
  <si>
    <t>APR101472</t>
  </si>
  <si>
    <t>GREENLIGHT 1/64 SERIES 3 BLACK BANDIT INNER ASST (Net) (C: 0</t>
  </si>
  <si>
    <t>APR101473</t>
  </si>
  <si>
    <t>GREENLIGHT 1/64 SERIES 4 BLACK BANDIT INNER ASST (Net) (C: 0</t>
  </si>
  <si>
    <t>APR101474</t>
  </si>
  <si>
    <t>GREENLIGHT 1/64 SERIES 5 BLACK BANDIT INNER ASST (Net) (C: 0</t>
  </si>
  <si>
    <t>APR101475</t>
  </si>
  <si>
    <t>LEGO KINGDOMS KNIGHTS SHOWDOWN SET (Net) (C: 1-1-4)</t>
  </si>
  <si>
    <t>APR101476</t>
  </si>
  <si>
    <t>LEGO KINGDOMS PRISON CARRIAGE RESCUE SET (Net) (C: 1-1-4)</t>
  </si>
  <si>
    <t>APR101477</t>
  </si>
  <si>
    <t>LEGO KINGDOMS KINGS CASTLE SET (Net) (C: 1-1-4)</t>
  </si>
  <si>
    <t>APR101478</t>
  </si>
  <si>
    <t>LITTLEST PET SHOP ONLINE PLUSH ASST 201001 (C: 1-1-3)</t>
  </si>
  <si>
    <t>APR101479</t>
  </si>
  <si>
    <t>IRON MAN II COLLECTION 1 AF ASST 201003 (C: 1-1-4)</t>
  </si>
  <si>
    <t>APR101480</t>
  </si>
  <si>
    <t>IRON MAN II COLLECTION 2 AF ASST 201002 (C: 1-1-4)</t>
  </si>
  <si>
    <t>APR101481</t>
  </si>
  <si>
    <t>LEGO 60-CT MINIFIGURE SER 1 DIS (Net) (C: 1-1-4)</t>
  </si>
  <si>
    <t>APR101482</t>
  </si>
  <si>
    <t>LEGO CREATOR SONIC BOOM SET (Net) (C: 1-1-4)</t>
  </si>
  <si>
    <t>APR101483</t>
  </si>
  <si>
    <t>MARVEL UNIVERSE AF ASST 201004 (C: 1-1-3)</t>
  </si>
  <si>
    <t>APR101484</t>
  </si>
  <si>
    <t>MARVEL 25TH ANN SECRET WARS AF 2-PK ASST 201004 (C: 1-1-3)</t>
  </si>
  <si>
    <t>APR101485</t>
  </si>
  <si>
    <t>MARVEL SUPER HERO SQUAD 2-PK AF ASST 201003 (C: 1-1-3)</t>
  </si>
  <si>
    <t>APR101486</t>
  </si>
  <si>
    <t>SPIDER-MAN AF BATTLE PACK ASST 201001 (C: 1-1-4)</t>
  </si>
  <si>
    <t>APR101487</t>
  </si>
  <si>
    <t>SPIDER-MAN CLASSIC HEROES AF ASST 201002 (C: 1-1-3)</t>
  </si>
  <si>
    <t>APR101488</t>
  </si>
  <si>
    <t>LEGO PRINCE OF PERSIA BATTLE OF ALAMUT SET (Net) (C: 1-1-4)</t>
  </si>
  <si>
    <t>APR101489</t>
  </si>
  <si>
    <t>LEGO PRINCE OF PERSIA OSTRICH RACE SET (Net) (C: 1-1-4)</t>
  </si>
  <si>
    <t>APR101490</t>
  </si>
  <si>
    <t>TONNER TWILIGHT NEW MOON JACOB DOLL (Net) (C: 1-1-3)</t>
  </si>
  <si>
    <t>APR101491</t>
  </si>
  <si>
    <t>LOST 8-IN SERIES 1 AF ASST (Net) (C: 0-1-4)</t>
  </si>
  <si>
    <t>APR101492</t>
  </si>
  <si>
    <t>BEETLEJUICE MEZ-ITZ (C: 0-1-4)</t>
  </si>
  <si>
    <t>APR101493</t>
  </si>
  <si>
    <t>HELLBOY 2 SERIES 2 MEZ-ITZ ASST (C: 0-1-4)</t>
  </si>
  <si>
    <t>APR101494</t>
  </si>
  <si>
    <t>WATCHMEN MEZ-ITZ ASST (C: 0-1-4)</t>
  </si>
  <si>
    <t>APR101495</t>
  </si>
  <si>
    <t>SHREK FOREVER AFTER BASIC PLUSH ASST (Net) (C: 1-1-4)</t>
  </si>
  <si>
    <t>APR101496</t>
  </si>
  <si>
    <t>SHREK FOREVER AFTER SMACK BACKS ASST (Net) (C: 1-1-4)</t>
  </si>
  <si>
    <t>APR101497</t>
  </si>
  <si>
    <t>SHREK SWAMP BUDDIES FIGURE ASST (Net) (C: 1-1-4)</t>
  </si>
  <si>
    <t>APR101498</t>
  </si>
  <si>
    <t>SHREK SWAMP MINI FIGURES ASST (Net) (C: 1-1-4)</t>
  </si>
  <si>
    <t>APR101499</t>
  </si>
  <si>
    <t>SHREK KIDS AND PLAYSET ASST (Net) (C: 1-1-4)</t>
  </si>
  <si>
    <t>APR101500</t>
  </si>
  <si>
    <t>SHREK OGRE ATTACK DISCO BALL ASST (Net) (C: 1-1-4)</t>
  </si>
  <si>
    <t>APR101501</t>
  </si>
  <si>
    <t>SHREK EARS ASST (Net) (C: 1-1-4)</t>
  </si>
  <si>
    <t>APR101502</t>
  </si>
  <si>
    <t>LUBIES PLUSH 48-CT ASST (C: 0-1-3)</t>
  </si>
  <si>
    <t>APR101503</t>
  </si>
  <si>
    <t>LUBIES YANKEES PINSTRIPES PLUSH 6-CT ASST (C: 1-1-3)</t>
  </si>
  <si>
    <t>APR101504</t>
  </si>
  <si>
    <t>LUBIES YANKEES NAVY PLUSH 6-CT ASST (C: 1-1-3)</t>
  </si>
  <si>
    <t>APR101505</t>
  </si>
  <si>
    <t>LUBIES RED SOX WHITE PLUSH 6-CT ASST (C: 1-1-3)</t>
  </si>
  <si>
    <t>APR101506</t>
  </si>
  <si>
    <t>LUBIES RED SOX GREY PLUSH 6-CT ASST (C: 1-1-3)</t>
  </si>
  <si>
    <t>APR101507</t>
  </si>
  <si>
    <t>LUBIES RED SOX NAVY PLUSH 6-CT ASST (C: 1-1-3)</t>
  </si>
  <si>
    <t>APR101508</t>
  </si>
  <si>
    <t>LUBIES DODGERS BLUE PLUSH 6-CT ASST (C: 1-1-3)</t>
  </si>
  <si>
    <t>APR101509</t>
  </si>
  <si>
    <t>LUBIES DODGERS WHITE PLUSH 6-CT ASST (C: 1-1-3)</t>
  </si>
  <si>
    <t>APR101510</t>
  </si>
  <si>
    <t>LUBIES CUBS PINSTRIPES PLUSH 6-CT ASST (C: 1-1-3)</t>
  </si>
  <si>
    <t>APR101511</t>
  </si>
  <si>
    <t>LUBIES CUBS BLUE PLUSH 6-CT ASST (C: 1-1-3)</t>
  </si>
  <si>
    <t>APR101512</t>
  </si>
  <si>
    <t>LIVING DEAD DOLLS IN WONDERLAND LE HC (C: 0-1-4)</t>
  </si>
  <si>
    <t>APR101513</t>
  </si>
  <si>
    <t>PULLIP ELISABETH DOLL (Net) (C: 0-1-3)</t>
  </si>
  <si>
    <t>APR101514</t>
  </si>
  <si>
    <t>DAL ENDE DOLL (Net) (C: 0-1-3)</t>
  </si>
  <si>
    <t>APR101515</t>
  </si>
  <si>
    <t>TAEYANG NOSFERATU DOLL (Net) (C: 0-1-3)</t>
  </si>
  <si>
    <t>APR101516</t>
  </si>
  <si>
    <t>LEGO ATLANTIS DEEP SEA STRIKER SET (Net) (C: 1-1-4)</t>
  </si>
  <si>
    <t>APR101517</t>
  </si>
  <si>
    <t>LEGO ATLANTIS NEPTUNE CARRIER SET (Net) (C: 1-1-4)</t>
  </si>
  <si>
    <t>APR101518</t>
  </si>
  <si>
    <t>LEGO ATLANTIS SEABED SCAVENGER SET (Net) (C: 1-1-4)</t>
  </si>
  <si>
    <t>APR101519</t>
  </si>
  <si>
    <t>LEGO SW WAMPA CAVE SET (Net) (C: 1-1-4)</t>
  </si>
  <si>
    <t>APR101520</t>
  </si>
  <si>
    <t>LEGO SW EMPEROR PALPATINE SHUTTLE SET (Net) (C: 1-1-4)</t>
  </si>
  <si>
    <t>APR101521</t>
  </si>
  <si>
    <t>STAR WARS MINI LIGHTSABER TECH LAB (Net) (C: 1-1-3)</t>
  </si>
  <si>
    <t>APR101522</t>
  </si>
  <si>
    <t>STAR WARS CLONE TROOPER RECON KIT (Net) (C: 1-1-3)</t>
  </si>
  <si>
    <t>APR101523</t>
  </si>
  <si>
    <t>STAR WARS DLX AF &amp; VEHICLE ASST 201002 (C: 1-1-3)</t>
  </si>
  <si>
    <t>APR101524</t>
  </si>
  <si>
    <t>LEGO TOY STORY WESTERN TRAIN CHASE SET (Net) (C: 1-1-4)</t>
  </si>
  <si>
    <t>APR101525</t>
  </si>
  <si>
    <t>LEGO TOY STORY TRASH COMPACTOR ESCAPE SET (Net) (C: 1-1-4)</t>
  </si>
  <si>
    <t>APR101526</t>
  </si>
  <si>
    <t>LEGO TOY STORY LOTSOS DUMP TRUCK SET (Net) (C: 1-1-4)</t>
  </si>
  <si>
    <t>APR101527</t>
  </si>
  <si>
    <t>UGLYDOLL LITTLE UGLY 7IN PLUSH 44PC ASST (C: 0-1-3)</t>
  </si>
  <si>
    <t>APR101528</t>
  </si>
  <si>
    <t>NINJA BATTY LITTLE UGLY 7IN PLUSH (C: 0-1-3)</t>
  </si>
  <si>
    <t>APR101529</t>
  </si>
  <si>
    <t>NINJA BATTY UGLYDOLL 12IN PLUSH (C: 0-1-3)</t>
  </si>
  <si>
    <t>APR101530</t>
  </si>
  <si>
    <t>NINJA BATTY UGLYDOLL 24IN PLUSH (C: 0-1-3)</t>
  </si>
  <si>
    <t>APR101531</t>
  </si>
  <si>
    <t>NINJA BATTY UGLYDOLL CLIP ON (C: 0-1-3)</t>
  </si>
  <si>
    <t>APR101532</t>
  </si>
  <si>
    <t>TONNER TOMB RAIDER AMANDA EVERT DOLL (Net) (C: 1-1-3)</t>
  </si>
  <si>
    <t>APR101533</t>
  </si>
  <si>
    <t>AVATAR JAKE SULLY MINI-BUST (RES) (C: 1-1-4)</t>
  </si>
  <si>
    <t>APR101534</t>
  </si>
  <si>
    <t>AVATAR NEYTIRI MINI-BUST (RES) (C: 0-1-4)</t>
  </si>
  <si>
    <t>APR101535</t>
  </si>
  <si>
    <t>AVATAR TSU TEY NAVI MINI-BUST (C: 0-1-4)</t>
  </si>
  <si>
    <t>APR101536</t>
  </si>
  <si>
    <t>THUNDERCATS MUMMRA STATUE (C: 1-1-4)</t>
  </si>
  <si>
    <t>APR101537</t>
  </si>
  <si>
    <t>APHRODITE IX FAUX BRONZE STATUE (C: 0-1-4)</t>
  </si>
  <si>
    <t>APR101538</t>
  </si>
  <si>
    <t>BATMAN 1966 TV BATBOAT MODEL KIT (C: 1-1-3)</t>
  </si>
  <si>
    <t>APR101539</t>
  </si>
  <si>
    <t>B&amp;TB BELLE &amp; THE BEAST NEW CHAPTER BEGINS STATUE (C: 0-1-3)</t>
  </si>
  <si>
    <t>APR101540</t>
  </si>
  <si>
    <t>GRAND JESTER JESSICA RABBIT MINI-BUST (JUL091496) (C: 0-1-3)</t>
  </si>
  <si>
    <t>APR101541</t>
  </si>
  <si>
    <t>FFG MEDUSAS GAZE PVC STATUE (O/A) (C: 1-1-4)</t>
  </si>
  <si>
    <t>APR101542</t>
  </si>
  <si>
    <t>HP PROFESSOR SNAPE YEAR 6 MINI-BUST (C: 0-1-4)</t>
  </si>
  <si>
    <t>APR101543</t>
  </si>
  <si>
    <t>HARRY POTTER BELLATRIX LESTRANGE BUST (O/A) (C: 0-1-4)</t>
  </si>
  <si>
    <t>APR101544</t>
  </si>
  <si>
    <t>HARRY POTTER NYMPHADORA TONKS BUST (O/A) (C: 0-1-4)</t>
  </si>
  <si>
    <t>APR101545</t>
  </si>
  <si>
    <t>LOTR WAR HELM OF THE WITCH KING (Net) (O/A) (C: 1-1-2)</t>
  </si>
  <si>
    <t>APR101546</t>
  </si>
  <si>
    <t>KURSE MINI-BUST (O/A) (C: 0-1-3)</t>
  </si>
  <si>
    <t>APR101547</t>
  </si>
  <si>
    <t>IRON MAN WAR MACHINE ARMOR STATUE (C: 0-1-3)</t>
  </si>
  <si>
    <t>APR101548</t>
  </si>
  <si>
    <t>LONGSHOT MINI-BUST (C: 0-1-3)</t>
  </si>
  <si>
    <t>APR101549</t>
  </si>
  <si>
    <t>PSYCHO-MAN MINI-BUST (C: 0-1-3)</t>
  </si>
  <si>
    <t>APR101550</t>
  </si>
  <si>
    <t>PSYLOCKE STATUE (C: 0-1-3)</t>
  </si>
  <si>
    <t>APR101551</t>
  </si>
  <si>
    <t>PRINCE PERSIA DASTANS BLACK SWORD PROP REPLICA (Net) (C: 1-1</t>
  </si>
  <si>
    <t>APR101552</t>
  </si>
  <si>
    <t>PRINCE PERSIA SANDS TIME DAGGER PROP REPLICA (Net) (C: 1-1-3</t>
  </si>
  <si>
    <t>APR101553</t>
  </si>
  <si>
    <t>BRUNO BELLAMY ANGELIQUE STATUE (MR) (C: 0-1-3)</t>
  </si>
  <si>
    <t>APR101554</t>
  </si>
  <si>
    <t>DEAN YEAGLE SUZETTE STATUE (MR) (C: 0-1-3)</t>
  </si>
  <si>
    <t>APR101555</t>
  </si>
  <si>
    <t>LOST IN SPACE 1/35 SCALE CHARIOT &amp; SPACE POD KIT SET (C: 0-1</t>
  </si>
  <si>
    <t>APR101556</t>
  </si>
  <si>
    <t>SW FARM BOY LUKE SKYWALKER MINI-BUST (C: 0-1-4)</t>
  </si>
  <si>
    <t>APR101557</t>
  </si>
  <si>
    <t>SW PRINCESS LEIA AS JABBAS SLAVE ACCESSORY (O/A) (C: 1-1-4)</t>
  </si>
  <si>
    <t>APR101558</t>
  </si>
  <si>
    <t>TEKKEN 6 HEIHACHI M|X FORMAT 1/4 SCALE STATUE (Net) (C: 0-1-</t>
  </si>
  <si>
    <t>APR101559</t>
  </si>
  <si>
    <t>FALL OF THE HULKS HULK FINE ART STATUE (C: 1-1-4)</t>
  </si>
  <si>
    <t>APR101560</t>
  </si>
  <si>
    <t>MARVEL VILLAINS DR DOOM FINE ART STATUE (C: 1-1-4)</t>
  </si>
  <si>
    <t>APR101561</t>
  </si>
  <si>
    <t>TO HEART 2 ANOTHER DAYS TAMAKI KOUSAKA ANI-STATUE (C: 1-1-4)</t>
  </si>
  <si>
    <t>APR101562</t>
  </si>
  <si>
    <t>ONE-SHOT BUG KILLER ID COMBAT-SAN TACT SUIT MDL (C: 1-1-4)</t>
  </si>
  <si>
    <t>APR101563</t>
  </si>
  <si>
    <t>BROKEN BLADE ELTEMUS FINE SCALE MODEL KIT (C: 1-1-4)</t>
  </si>
  <si>
    <t>APR101564</t>
  </si>
  <si>
    <t>FRAME ARMS SA-16D KHANJA MAM UNIT MODEL KIT (C: 1-1-4)</t>
  </si>
  <si>
    <t>APR101565</t>
  </si>
  <si>
    <t>FRAME ARMS TYPE32 MODEL5 ZENNRAI MAM UNIT MDL KIT (C: 1-1-4)</t>
  </si>
  <si>
    <t>APR101566</t>
  </si>
  <si>
    <t>FIST OF FURY BRUCE LEE FIGURE (Net) (O/A) (C: 1-1-3)</t>
  </si>
  <si>
    <t>APR101567</t>
  </si>
  <si>
    <t>GREEN HORNET KATO BRUCE LEE 1/6 SCALE FIG (Net) (O/A) (C: 1-</t>
  </si>
  <si>
    <t>APR101568</t>
  </si>
  <si>
    <t>DOCTOR WHO 1ST DOCTOR UNEARTHLY CHILD AF (C: 1-1-3)</t>
  </si>
  <si>
    <t>APR101569</t>
  </si>
  <si>
    <t>DOCTOR WHO 7TH DOCTOR &amp; TARDIS AF 2PK (C: 1-1-3)</t>
  </si>
  <si>
    <t>APR101570</t>
  </si>
  <si>
    <t>DOCTOR WHO 7TH DOCTOR &amp; IMPERIAL DALEK AF 2PK (C: 1-1-3)</t>
  </si>
  <si>
    <t>APR101571</t>
  </si>
  <si>
    <t>DRAGON BALL EVOLUTION GOKU 1/6 SCALE FIG (Net) (C: 1-1-3)</t>
  </si>
  <si>
    <t>APR101572</t>
  </si>
  <si>
    <t>DRAGON BALL EVOLUTION PICCOLO 1/6 SCALE FIG (Net) (C: 1-1-3)</t>
  </si>
  <si>
    <t>APR101573</t>
  </si>
  <si>
    <t>NGE EVANGELION 2.0 KUBRICK 24PC BMB DIS SER 02 (C: 1-1-4)</t>
  </si>
  <si>
    <t>APR101574</t>
  </si>
  <si>
    <t>FFXIII OST 4 CD BOX SET (C: 1-1-4)</t>
  </si>
  <si>
    <t>APR101575</t>
  </si>
  <si>
    <t>TSUNDERO YUUKA YOSHII RESIN STATUE (A) (C: 1-1-4)</t>
  </si>
  <si>
    <t>APR101576</t>
  </si>
  <si>
    <t>24 PRESIDENT DAVID PALMER 1/6 SCALE FIGURE (Net) (O/A) (C: 1</t>
  </si>
  <si>
    <t>APR101577</t>
  </si>
  <si>
    <t>24 JACK BAUER 1/6 SCALE FIGURE (Net) (O/A) (C: 1-1-3)</t>
  </si>
  <si>
    <t>APR101578</t>
  </si>
  <si>
    <t>GODFATHER VITO CORLEONE 1/6 SCALE FIGURE (Net) (O/A) (C: 1-1</t>
  </si>
  <si>
    <t>APR101579</t>
  </si>
  <si>
    <t>HOFF TALKING IN YOUR POCKET (C: 1-1-3)</t>
  </si>
  <si>
    <t>APR101580</t>
  </si>
  <si>
    <t>STAR WARS TALKING IN YOUR POCKET (C: 1-1-3)</t>
  </si>
  <si>
    <t>APR101581</t>
  </si>
  <si>
    <t>FRAULEIN REVOLTECH QUEENS BLADE NOWA AF (Net) (C: 1-1-4)</t>
  </si>
  <si>
    <t>APR101582</t>
  </si>
  <si>
    <t>SPONGEBOB SQUAREPANTS &amp; PATRICK KUBRICK 2-PK (C: 1-1-4)</t>
  </si>
  <si>
    <t>APR101583</t>
  </si>
  <si>
    <t>SPONGEBOB SQUAREPANTS 1000% BEARBRICK (Net) (C: 1-1-4)</t>
  </si>
  <si>
    <t>APR101584</t>
  </si>
  <si>
    <t>SPONGEBOB SQUAREPANTS 400% BEARBRICK (JUN098016) (C: 1-1-3)</t>
  </si>
  <si>
    <t>APR101585</t>
  </si>
  <si>
    <t>STRIKE WITCHES LYNETTE BISHOP PLUSH (C: 1-1-4)</t>
  </si>
  <si>
    <t>APR101586</t>
  </si>
  <si>
    <t>STRIKE WITCHES MINNA-DITELINDE WILCKE PLUSH (C: 1-1-4)</t>
  </si>
  <si>
    <t>APR101587</t>
  </si>
  <si>
    <t>CHRONO TRIGGER FORMATION ARTS BOX SET (C: 1-1-4)</t>
  </si>
  <si>
    <t>APR101588</t>
  </si>
  <si>
    <t>KINGDOM HEARTS AVATAR MASCOT STRAP CLOUD AC (C: 1-1-4)</t>
  </si>
  <si>
    <t>APR101589</t>
  </si>
  <si>
    <t>KINGDOM HEARTS AVATAR MASCOT STRAP KING MICKEY (C: 1-1-4)</t>
  </si>
  <si>
    <t>APR101590</t>
  </si>
  <si>
    <t>KINGDOM HEARTS AVATAR MASCOT STRAP DONALD DUCK (C: 1-1-4)</t>
  </si>
  <si>
    <t>APR101591</t>
  </si>
  <si>
    <t>KINGDOM HEARTS AVATAR MASCOT STRAP AERITH (C: 1-1-4)</t>
  </si>
  <si>
    <t>APR101592</t>
  </si>
  <si>
    <t>KINGDOM HEARTS AVATAR MASCOT STRAP TIFA AC (C: 1-1-4)</t>
  </si>
  <si>
    <t>APR101593</t>
  </si>
  <si>
    <t>WTWTA MAX RAH 220 (JAN098023) (C: 1-1-4)</t>
  </si>
  <si>
    <t>APR101594</t>
  </si>
  <si>
    <t>WTWTA MAX &amp; CAROL DOUBLE KEYCHAIN SET (C: 1-1-3)</t>
  </si>
  <si>
    <t>APR101595</t>
  </si>
  <si>
    <t>WTWTA MAX SQUEEZE KEYCHAIN (C: 1-1-3)</t>
  </si>
  <si>
    <t>APR101596</t>
  </si>
  <si>
    <t>WTWTA CAROL SQUEEZE KEYCHAIN (C: 1-1-3)</t>
  </si>
  <si>
    <t>APR101597</t>
  </si>
  <si>
    <t>WTWTA BULL SQUEEZE KEYCHAIN (C: 1-1-3)</t>
  </si>
  <si>
    <t>APR101598</t>
  </si>
  <si>
    <t>WTWTA MAX VINYL BANK (C: 1-1-3)</t>
  </si>
  <si>
    <t>APR101599</t>
  </si>
  <si>
    <t>WTWTA CAROL VINYL BANK (C: 1-1-3)</t>
  </si>
  <si>
    <t>APR101600</t>
  </si>
  <si>
    <t>ABDUCTED CAR BLUE MENS T/S MED (C: 0-1-3)</t>
  </si>
  <si>
    <t>APR101601</t>
  </si>
  <si>
    <t>ABDUCTED CAR BLUE MENS T/S LG (C: 0-1-3)</t>
  </si>
  <si>
    <t>APR101602</t>
  </si>
  <si>
    <t>ABDUCTED CAR BLUE MENS T/S XL (C: 0-1-3)</t>
  </si>
  <si>
    <t>APR101603</t>
  </si>
  <si>
    <t>ABDUCTED CAR BLUE JUNIORS T/S SM (C: 0-1-3)</t>
  </si>
  <si>
    <t>APR101604</t>
  </si>
  <si>
    <t>ABDUCTED CAR BLUE JUNIORS T/S MED (C: 0-1-3)</t>
  </si>
  <si>
    <t>APR101605</t>
  </si>
  <si>
    <t>ABDUCTED CAR BLUE JUNIORS T/S LG (C: 0-1-3)</t>
  </si>
  <si>
    <t>APR101606</t>
  </si>
  <si>
    <t>BIGFOOT ABDUCTED BY UFO BROWN MENS T/S MED (C: 0-1-3)</t>
  </si>
  <si>
    <t>APR101607</t>
  </si>
  <si>
    <t>BIGFOOT ABDUCTED BY UFO BROWN MENS T/S LG (C: 0-1-3)</t>
  </si>
  <si>
    <t>APR101608</t>
  </si>
  <si>
    <t>BIGFOOT ABDUCTED BY UFO BROWN MENS T/S XL (C: 0-1-3)</t>
  </si>
  <si>
    <t>APR101609</t>
  </si>
  <si>
    <t>BIGFOOT ABDUCTED BY UFO BROWN JUNIORS T/S SM (C: 0-1-3)</t>
  </si>
  <si>
    <t>APR101610</t>
  </si>
  <si>
    <t>BIGFOOT ABDUCTED BY UFO BROWN JUNIORS T/S MED (C: 0-1-3)</t>
  </si>
  <si>
    <t>APR101611</t>
  </si>
  <si>
    <t>BIGFOOT ABDUCTED BY UFO BROWN JUNIORS T/S LG (C: 0-1-3)</t>
  </si>
  <si>
    <t>APR101612</t>
  </si>
  <si>
    <t>NEW HANDS CHARCOAL MENS T/S MED (C: 0-1-3)</t>
  </si>
  <si>
    <t>APR101613</t>
  </si>
  <si>
    <t>NEW HANDS CHARCOAL MENS T/S LG (C: 0-1-3)</t>
  </si>
  <si>
    <t>APR101614</t>
  </si>
  <si>
    <t>NEW HANDS CHARCOAL MENS T/S XL (C: 0-1-3)</t>
  </si>
  <si>
    <t>APR101615</t>
  </si>
  <si>
    <t>NEW HANDS CHARCOAL JUNIORS T/S SM (C: 0-1-3)</t>
  </si>
  <si>
    <t>APR101616</t>
  </si>
  <si>
    <t>NEW HANDS CHARCOAL JUNIORS T/S MED (C: 0-1-3)</t>
  </si>
  <si>
    <t>APR101617</t>
  </si>
  <si>
    <t>NEW HANDS CHARCOAL JUNIORS T/S LG (C: 0-1-3)</t>
  </si>
  <si>
    <t>APR101618</t>
  </si>
  <si>
    <t>CRISPY BACON RED T/S MED (C: 0-1-3)</t>
  </si>
  <si>
    <t>APR101619</t>
  </si>
  <si>
    <t>CRISPY BACON RED T/S LG (C: 0-1-3)</t>
  </si>
  <si>
    <t>APR101620</t>
  </si>
  <si>
    <t>CRISPY BACON RED T/S XL (C: 0-1-3)</t>
  </si>
  <si>
    <t>APR101621</t>
  </si>
  <si>
    <t>CRISPY BACON RED T/S XXL (C: 0-1-3)</t>
  </si>
  <si>
    <t>APR101622</t>
  </si>
  <si>
    <t>WHO VENN DIAGRAM LIGHT BLUE T/S MED (C: 0-1-3)</t>
  </si>
  <si>
    <t>APR101623</t>
  </si>
  <si>
    <t>WHO VENN DIAGRAM LIGHT BLUE T/S LG (C: 0-1-3)</t>
  </si>
  <si>
    <t>APR101624</t>
  </si>
  <si>
    <t>WHO VENN DIAGRAM LIGHT BLUE T/S XL (C: 0-1-3)</t>
  </si>
  <si>
    <t>APR101625</t>
  </si>
  <si>
    <t>WHO VENN DIAGRAM LIGHT BLUE T/S XXL (C: 0-1-3)</t>
  </si>
  <si>
    <t>APR101626</t>
  </si>
  <si>
    <t>JAPANESE FOOD ERASER 60PC ASST (Net) (C: 1-1-2)</t>
  </si>
  <si>
    <t>APR101627</t>
  </si>
  <si>
    <t>PANDA ERASER 60PC ASST (Net) (C: 1-1-2)</t>
  </si>
  <si>
    <t>APR101628</t>
  </si>
  <si>
    <t>MINI DESIGNER CHAIRS 9PC BMB ASST SER 03 (Net) (C: 1-1-2)</t>
  </si>
  <si>
    <t>APR101629</t>
  </si>
  <si>
    <t>MARVEL WOLVERINE HEADPHONES (C: 1-1-3)</t>
  </si>
  <si>
    <t>APR101630</t>
  </si>
  <si>
    <t>MARVEL X-MEN HEADPHONES (C: 1-1-3)</t>
  </si>
  <si>
    <t>APR101631</t>
  </si>
  <si>
    <t>STAR TREK ENTERPRISE WIRED KEYSCAPER (C: 1-1-3)</t>
  </si>
  <si>
    <t>APR101632</t>
  </si>
  <si>
    <t>IRON MAN 2 CLOCK RADIO (C: 0-1-3)</t>
  </si>
  <si>
    <t>APR101633</t>
  </si>
  <si>
    <t>IRON MAN 2 VIEW SPY (C: 0-1-3)</t>
  </si>
  <si>
    <t>APR101634</t>
  </si>
  <si>
    <t>IRON MAN 2 WALKIE TALKIES (C: 0-1-3)</t>
  </si>
  <si>
    <t>APR101635</t>
  </si>
  <si>
    <t>IRON MAN 2 DIGITAL CAMERA (C: 0-1-3)</t>
  </si>
  <si>
    <t>APR101636</t>
  </si>
  <si>
    <t>IRON MAN 2 FLASHLIGHT GOGGLES (C: 0-1-3)</t>
  </si>
  <si>
    <t>APR101637</t>
  </si>
  <si>
    <t>DEATH NOTE MAGNET COLLECTION SET (C: 1-1-3)</t>
  </si>
  <si>
    <t>APR101638</t>
  </si>
  <si>
    <t>SERGEANT FROG GIRORO GROUP MESSENGER BAG (C: 1-1-3)</t>
  </si>
  <si>
    <t>APR101639</t>
  </si>
  <si>
    <t>SERGEANT FROG KERORO GROUP MESSENGER BAG (C: 1-1-3)</t>
  </si>
  <si>
    <t>APR101640</t>
  </si>
  <si>
    <t>LOTR FRODO BOBBLE HEAD (C: 1-1-3)</t>
  </si>
  <si>
    <t>APR101641</t>
  </si>
  <si>
    <t>LOTR GANDALF BOBBLE HEAD (C: 1-1-3)</t>
  </si>
  <si>
    <t>APR101642</t>
  </si>
  <si>
    <t>LOTR GOLLUM BOBBLE HEAD (C: 1-1-3)</t>
  </si>
  <si>
    <t>APR101643</t>
  </si>
  <si>
    <t>LOTR LEGOLAS BOBBLE HEAD (C: 1-1-3)</t>
  </si>
  <si>
    <t>APR101644</t>
  </si>
  <si>
    <t>LOTR SAURON BOBBLE HEAD (C: 1-1-3)</t>
  </si>
  <si>
    <t>APR101645</t>
  </si>
  <si>
    <t>FREDDY KRUEGER BOBBLE HEAD (C: 1-1-3)</t>
  </si>
  <si>
    <t>APR101646</t>
  </si>
  <si>
    <t>WIZARD OF OZ DOROTHY BOBBLE HEAD (C: 1-1-3)</t>
  </si>
  <si>
    <t>APR101647</t>
  </si>
  <si>
    <t>WIZARD OF OZ GLINDA BOBBLE HEAD (C: 1-1-3)</t>
  </si>
  <si>
    <t>APR101648</t>
  </si>
  <si>
    <t>WIZARD OF OZ SCARECROW BOBBLE HEAD (C: 1-1-3)</t>
  </si>
  <si>
    <t>APR101649</t>
  </si>
  <si>
    <t>WIZARD OF OZ TIN MAN BOBBLE HEAD (C: 1-1-3)</t>
  </si>
  <si>
    <t>APR101650</t>
  </si>
  <si>
    <t>WIZARD OF OZ COWARDLY LION BOBBLE HEAD (C: 1-1-3)</t>
  </si>
  <si>
    <t>APR101651</t>
  </si>
  <si>
    <t>WIZARD OF OZ WICKED WITCH BOBBLE HEAD (C: 1-1-3)</t>
  </si>
  <si>
    <t>APR101652</t>
  </si>
  <si>
    <t>WIZARD OF OZ WINKIE BOBBLE HEAD (C: 1-1-3)</t>
  </si>
  <si>
    <t>APR101653</t>
  </si>
  <si>
    <t>WIZARD OF OZ FLYING MONKEY BOBBLE HEAD (C: 1-1-3)</t>
  </si>
  <si>
    <t>APR101654</t>
  </si>
  <si>
    <t>SUPER MARIO BA BOMB 12 PC DISP (Net) (C: 1-1-3)</t>
  </si>
  <si>
    <t>APR101655</t>
  </si>
  <si>
    <t>WII KLIK-ON CANDY DISPENSER 12 PC DISPLAY (Net) (C: 1-1-2)</t>
  </si>
  <si>
    <t>APR101656</t>
  </si>
  <si>
    <t>DC COMICS BRIGHTEST DAY 24 PC BUTTON MAGNET PACK (Net) (C: 0</t>
  </si>
  <si>
    <t>APR101657</t>
  </si>
  <si>
    <t>RAT FINK 12 INCH PLUSH (C: 1-1-3)</t>
  </si>
  <si>
    <t>APR101658</t>
  </si>
  <si>
    <t>PURPLE HAZE JIMI HENDRIX 7 INCH PLUSH (C: 1-1-3)</t>
  </si>
  <si>
    <t>APR101659</t>
  </si>
  <si>
    <t>REGGAE RASTA BOB MARLEY 7 INCH PLUSH (C: 1-1-3)</t>
  </si>
  <si>
    <t>APR101660</t>
  </si>
  <si>
    <t>MARVEL HEROES 4PC PUB GLASS SET (C: 1-1-3)</t>
  </si>
  <si>
    <t>APR101661</t>
  </si>
  <si>
    <t>MARVEL HEROES 4PC COOLER SET (C: 1-1-3)</t>
  </si>
  <si>
    <t>APR101662</t>
  </si>
  <si>
    <t>MARVEL HEROES BOTTLE OPENER STYLE 1 (C: 1-1-3)</t>
  </si>
  <si>
    <t>APR101663</t>
  </si>
  <si>
    <t>MARVEL HEROES BOTTLE OPENER STYLE 2 (C: 1-1-3)</t>
  </si>
  <si>
    <t>APR101664</t>
  </si>
  <si>
    <t>CAPTAIN AMERICA 3D EMBOSSED 16 OZ MUG (C: 1-1-3)</t>
  </si>
  <si>
    <t>APR101665</t>
  </si>
  <si>
    <t>IRON MAN 3D EMBOSSED 16 OZ MUG (C: 1-1-3)</t>
  </si>
  <si>
    <t>APR101666</t>
  </si>
  <si>
    <t>ST SHIRTLESS KIRK COLOGNE FOR MEN (C: 1-1-3)</t>
  </si>
  <si>
    <t>APR101667</t>
  </si>
  <si>
    <t>SW LENTICULAR ALARM CLOCK (C: 0-1-3)</t>
  </si>
  <si>
    <t>APR101668</t>
  </si>
  <si>
    <t>SW ANAKIN LED LIGHTSABER FLASHIGHT (C: 0-1-3)</t>
  </si>
  <si>
    <t>APR101669</t>
  </si>
  <si>
    <t>SW DARTH VADER BACK BUDDY (C: 1-1-3)</t>
  </si>
  <si>
    <t>APR101670</t>
  </si>
  <si>
    <t>SW R2-D2 BACK BUDDY (C: 1-1-3)</t>
  </si>
  <si>
    <t>APR101671</t>
  </si>
  <si>
    <t>WARHAMMER ONLINE ORDER OT GRIFFON EPIC STEIN (Net) (C: 0-1-3</t>
  </si>
  <si>
    <t>APR101672</t>
  </si>
  <si>
    <t>WARHAMMER ONLINE RAVEN HOST EPIC STEIN (Net) (C: 0-1-3)</t>
  </si>
  <si>
    <t>APR101673</t>
  </si>
  <si>
    <t>CINDERELLA RESIN TRINKET BOX (C: 1-1-3)</t>
  </si>
  <si>
    <t>APR101674</t>
  </si>
  <si>
    <t>SNOW WHITE RESIN TRINKET BOX (C: 1-1-3)</t>
  </si>
  <si>
    <t>APR101675</t>
  </si>
  <si>
    <t>TINKER BELL RESIN TRINKET BOX (C: 1-1-3)</t>
  </si>
  <si>
    <t>APR101676</t>
  </si>
  <si>
    <t>TINKER BELL HANGING BIRD FEEDER (C: 1-1-3)</t>
  </si>
  <si>
    <t>APR101677</t>
  </si>
  <si>
    <t>MICKEY MOUSE HANGING BIRD FEEDER (C: 1-1-3)</t>
  </si>
  <si>
    <t>APR101678</t>
  </si>
  <si>
    <t>CHESHIRE CAT HANGING BIRDHOUSE (C: 1-1-3)</t>
  </si>
  <si>
    <t>APR101679</t>
  </si>
  <si>
    <t>WHITE RABBIT THERMOMETER STATUE (C: 1-1-3)</t>
  </si>
  <si>
    <t>APR101681</t>
  </si>
  <si>
    <t>GAME TRADE MAGAZINE #124 (Net)</t>
  </si>
  <si>
    <t>APR101682</t>
  </si>
  <si>
    <t>MAD ZEPPLIN CARD GAME (C: 0-1-2)</t>
  </si>
  <si>
    <t>APR101683</t>
  </si>
  <si>
    <t>WARHAMMER 40K DARK KING &amp; LIGHTNING TOWER AB (C: 0-1-2)</t>
  </si>
  <si>
    <t>APR101684</t>
  </si>
  <si>
    <t>WARHAMMER 40K ENFORCER OMNIBUS (C: 0-1-2)</t>
  </si>
  <si>
    <t>APR101685</t>
  </si>
  <si>
    <t>WARHAMMER 40K PATH WARRIOR MMPB (C: 0-1-2)</t>
  </si>
  <si>
    <t>APR101686</t>
  </si>
  <si>
    <t>WARHAMMER SWORD OF JUSTICE MMPB (C: 0-1-2)</t>
  </si>
  <si>
    <t>APR101687</t>
  </si>
  <si>
    <t>WHITE DWARF #365 (Net) (C: 0-1-2)</t>
  </si>
  <si>
    <t>APR101688</t>
  </si>
  <si>
    <t>100 DARK PLACES (C: 0-1-3)</t>
  </si>
  <si>
    <t>APR101689</t>
  </si>
  <si>
    <t>ALL FOR ONE REGIME DIABOLIQUE RPG CORE RULEBOK (C: 0-1-3)</t>
  </si>
  <si>
    <t>APR101690</t>
  </si>
  <si>
    <t>ATOMIC HIGHWAY RPG CORE RULEBOOK (C: 0-1-3)</t>
  </si>
  <si>
    <t>APR101691</t>
  </si>
  <si>
    <t>CYPERPUNK 2020 RPG GENESIS DESCENT (C: 0-1-3)</t>
  </si>
  <si>
    <t>APR101692</t>
  </si>
  <si>
    <t>DR WHO RPG TIME TRAVELLERS COMPANION (C: 0-1-3)</t>
  </si>
  <si>
    <t>APR101693</t>
  </si>
  <si>
    <t>GAMESCAPES MAPS CATHEDRAL &amp; CRYPT (C: 0-1-3)</t>
  </si>
  <si>
    <t>APR101694</t>
  </si>
  <si>
    <t>GAMESCAPES MAPS LAIR NECROMANCER &amp; WELL SOULS (C: 0-1-3)</t>
  </si>
  <si>
    <t>APR101695</t>
  </si>
  <si>
    <t>ICONS SUPERPOWERED RPG CORE RULEBOOK (C: 0-1-3)</t>
  </si>
  <si>
    <t>APR101696</t>
  </si>
  <si>
    <t>SAVAGE SUZERAIN RPG NOIR KNIGHTS (C: 0-1-3)</t>
  </si>
  <si>
    <t>APR101697</t>
  </si>
  <si>
    <t>WILD TALENTS 2ND ED RPG KERBEROS CLUB (RES) (C: 0-1-3)</t>
  </si>
  <si>
    <t>APR101698</t>
  </si>
  <si>
    <t>WILD TALENTS RPG ECOLLAPSE (C: 0-1-3)</t>
  </si>
  <si>
    <t>APR101699</t>
  </si>
  <si>
    <t>TICKET TO RIDE EUROPE (FEB054010) (C: 0-1-2)</t>
  </si>
  <si>
    <t>APR101700</t>
  </si>
  <si>
    <t>MYSTERY OF THE ABBEY (C: 0-1-2)</t>
  </si>
  <si>
    <t>APR101701</t>
  </si>
  <si>
    <t>DRESDEN FILES RPG CORE RULEBOOK VOL 01 YOUR STORY (C: 0-1-3)</t>
  </si>
  <si>
    <t>APR101702</t>
  </si>
  <si>
    <t>DRESDEN FILES RPG CORE RULEBOOK VOL 02 OUR WORLD (C: 0-1-3)</t>
  </si>
  <si>
    <t>APR101703</t>
  </si>
  <si>
    <t>ARKHAM HORROR LURKER THRESHOLD EXP (C: 0-1-2)</t>
  </si>
  <si>
    <t>APR101704</t>
  </si>
  <si>
    <t>BATTLES NAPOLEON EAGLE &amp; LION (C: 0-1-2)</t>
  </si>
  <si>
    <t>APR101705</t>
  </si>
  <si>
    <t>CALL CTHULHU MURMURS EVIL ASYLUM PACK (C: 0-1-2)</t>
  </si>
  <si>
    <t>APR101706</t>
  </si>
  <si>
    <t>DRAGON SHIELD GREY PLAYMAT (C: 0-1-2)</t>
  </si>
  <si>
    <t>APR101707</t>
  </si>
  <si>
    <t>GAME OF THRONES LCG KING NORTH CHAPTER PACK (C: 0-1-2)</t>
  </si>
  <si>
    <t>APR101708</t>
  </si>
  <si>
    <t>GAME OF THRONES LCG LORDS WINTER EXP SET (C: 0-1-2)</t>
  </si>
  <si>
    <t>APR101709</t>
  </si>
  <si>
    <t>TALISMAN HIGHLAND EXP (C: 0-1-2)</t>
  </si>
  <si>
    <t>APR101710</t>
  </si>
  <si>
    <t>WINGS OF WAR WWI FLIGHT OF GIANTS EXP SET (C: 0-1-2)</t>
  </si>
  <si>
    <t>APR101711</t>
  </si>
  <si>
    <t>GOSHOP DICE GAME (C: 0-1-2)</t>
  </si>
  <si>
    <t>APR101712</t>
  </si>
  <si>
    <t>YU GI OH TCG 5DS 2010 ED STARTER DECK DIS (Net) (C: 0-1-2)</t>
  </si>
  <si>
    <t>APR101713</t>
  </si>
  <si>
    <t>YU GI OH TCG 5DS ULTIMATE DRAGON CARD SLEEVE DIS (Net) (C: 0</t>
  </si>
  <si>
    <t>APR101714</t>
  </si>
  <si>
    <t>POLYHEDRAL 7 BIN 950 CT DICE DIS (C: 0-1-2)</t>
  </si>
  <si>
    <t>APR101715</t>
  </si>
  <si>
    <t>LEVERAGE RPG CORE RULEBOOK (C: 0-1-2)</t>
  </si>
  <si>
    <t>APR101716</t>
  </si>
  <si>
    <t>LEVERAGE RPG QUICKSTART GUIDE (C: 0-1-2)</t>
  </si>
  <si>
    <t>APR101717</t>
  </si>
  <si>
    <t>SERENITY RPG HC (C: 0-1-2)</t>
  </si>
  <si>
    <t>APR101718</t>
  </si>
  <si>
    <t>SERENITY RPG GM SCREEN (DEC098319) (C: 0-1-2)</t>
  </si>
  <si>
    <t>APR101719</t>
  </si>
  <si>
    <t>SERENITY RPG SIX-SHOOTERS &amp; SPACESHIPS SC (DEC098312) (C: 0-</t>
  </si>
  <si>
    <t>APR101720</t>
  </si>
  <si>
    <t>WACKY WACKY WEST BOARD GAME (C: 0-1-2)</t>
  </si>
  <si>
    <t>APR101721</t>
  </si>
  <si>
    <t>LONE WOLF RPG TERROR OF THE DARKLORDS (C: 0-1-3)</t>
  </si>
  <si>
    <t>APR101722</t>
  </si>
  <si>
    <t>RUNEQUEST RPG ARMS &amp; EQUIPMENT (RES) (C: 0-1-3)</t>
  </si>
  <si>
    <t>APR101723</t>
  </si>
  <si>
    <t>RUNQUEST RPG EMPIRES (C: 0-1-3)</t>
  </si>
  <si>
    <t>APR101724</t>
  </si>
  <si>
    <t>TRAVELLER LBB HIGH GUARD (C: 0-1-3)</t>
  </si>
  <si>
    <t>APR101725</t>
  </si>
  <si>
    <t>GAMEMASTERY MAP PACK SWALLOWED WHOLE (C: 0-1-2)</t>
  </si>
  <si>
    <t>APR101726</t>
  </si>
  <si>
    <t>PATHFINDER ADV KINGMAKER #5 WAR RIVER KINGS (C: 0-1-2)</t>
  </si>
  <si>
    <t>APR101727</t>
  </si>
  <si>
    <t>PATHFINDER CHRONICLES CITY STRANGERS (C: 0-1-2)</t>
  </si>
  <si>
    <t>APR101728</t>
  </si>
  <si>
    <t>PATHFINDER COMPANION SARGAVA LOST COLONY (C: 0-1-2)</t>
  </si>
  <si>
    <t>APR101729</t>
  </si>
  <si>
    <t>AMOROUS PROFESSOR CHERRY CD ROM GAME (O/A) (A) (C: 1-1-2)</t>
  </si>
  <si>
    <t>APR101730</t>
  </si>
  <si>
    <t>MOERO DOWNHILL NIGHT CD ROM GAME (A) (C: 1-1-2)</t>
  </si>
  <si>
    <t>APR101731</t>
  </si>
  <si>
    <t>DWARVEN DICE SET BEIGE &amp; BLACK (Net) (C: 0-1-2)</t>
  </si>
  <si>
    <t>APR101732</t>
  </si>
  <si>
    <t>DWARVEN DICE SET GREY &amp; BLACK (Net) (C: 0-1-2)</t>
  </si>
  <si>
    <t>APR101733</t>
  </si>
  <si>
    <t>DWARVEN DICE SET RED &amp; BLACK (Net) (C: 0-1-2)</t>
  </si>
  <si>
    <t>APR101734</t>
  </si>
  <si>
    <t>DWARVEN DICE SET WHITE &amp; BLACK (Net) (C: 0-1-2)</t>
  </si>
  <si>
    <t>APR101735</t>
  </si>
  <si>
    <t>DWARVEN DICE SET YELLOW &amp; BLACK (Net) (C: 0-1-2)</t>
  </si>
  <si>
    <t>APR101736</t>
  </si>
  <si>
    <t>DWARVEN DICE BAG (Net) (C: 0-1-2)</t>
  </si>
  <si>
    <t>APR101737</t>
  </si>
  <si>
    <t>UP MTG PLANESWALKER 2 9 PKT PORTFOLIO (Net) (C: 0-1-2)</t>
  </si>
  <si>
    <t>APR101738</t>
  </si>
  <si>
    <t>UP MTG RISE ELDRAZI 9 PKT PORTFOLIO (Net) (C: 0-1-2)</t>
  </si>
  <si>
    <t>APR101739</t>
  </si>
  <si>
    <t>UP MTG RISE ELDRAZI DECK BOX BLACK (Net) (C: 0-1-2)</t>
  </si>
  <si>
    <t>APR101740</t>
  </si>
  <si>
    <t>UP MTG RISE ELDRAZI SIDE LOADING DECK BOX (Net) (C: 0-1-2)</t>
  </si>
  <si>
    <t>APR101741</t>
  </si>
  <si>
    <t>UP MTG RISE ELDRAZI STYLE 1 DECK PROTECTOR PACK (Net) (C: 0-</t>
  </si>
  <si>
    <t>APR101742</t>
  </si>
  <si>
    <t>UP MTG RISE ELDRAZI STYLE 2 DECK PROTECTOR PACK (Net) (C: 0-</t>
  </si>
  <si>
    <t>APR101743</t>
  </si>
  <si>
    <t>MUNCHKIN CHIBITHULHU PLUSH PX ED PINK (C: 0-1-2)</t>
  </si>
  <si>
    <t>APR101744</t>
  </si>
  <si>
    <t>MUNCHKIN MARKED FOR DEATH BOOSTER DIS (C: 0-1-2)</t>
  </si>
  <si>
    <t>APR101745</t>
  </si>
  <si>
    <t>ZOMBIES ASHES TO ASHES (C: 0-1-2)</t>
  </si>
  <si>
    <t>APR101746</t>
  </si>
  <si>
    <t>DINOSAUR MONOPOLY 2010 ED (Net) (C: 1-1-2)</t>
  </si>
  <si>
    <t>APR101747</t>
  </si>
  <si>
    <t>ELVIS MONOPOLY 2010 ED (Net) (C: 1-1-2)</t>
  </si>
  <si>
    <t>APR101748</t>
  </si>
  <si>
    <t>ELVIS TRIVIA GAME (Net) (C: 1-1-2)</t>
  </si>
  <si>
    <t>APR101749</t>
  </si>
  <si>
    <t>FAMILY GUY MONOPOLY 2010 ED (Net) (C: 1-1-2)</t>
  </si>
  <si>
    <t>APR101750</t>
  </si>
  <si>
    <t>NINTENDO MONOPOLY 2010 ED (Net) (C: 1-1-2)</t>
  </si>
  <si>
    <t>APR101751</t>
  </si>
  <si>
    <t>SUPER MARIO YAHTZEE 2010 ED (Net) (C: 1-1-2)</t>
  </si>
  <si>
    <t>APR101752</t>
  </si>
  <si>
    <t>EXALTED RPG RETURN SCARLET EMPRESS (MR) (C: 0-1-2)</t>
  </si>
  <si>
    <t>APR101753</t>
  </si>
  <si>
    <t>D&amp;D 4TH ED MONSTER MANUAL 3 (C: 1-1-2)</t>
  </si>
  <si>
    <t>APR101754</t>
  </si>
  <si>
    <t>D&amp;D DUNGEON TILES DESERT OF ATHAS (C: 1-1-2)</t>
  </si>
  <si>
    <t>APR101755</t>
  </si>
  <si>
    <t>D&amp;D HEROSCAPE SET 1 CHAMPIONS FORGOTTEN REALMS (C: 1-1-2)</t>
  </si>
  <si>
    <t>APR101756</t>
  </si>
  <si>
    <t>D&amp;D MINIATURES ORCUS GARGANTUAN FIG (C: 1-1-2)</t>
  </si>
  <si>
    <t>APR101757</t>
  </si>
  <si>
    <t>D&amp;D PLAYERS HANDBOOK RACES TIEFLINGS (C: 1-1-2)</t>
  </si>
  <si>
    <t>APR101758</t>
  </si>
  <si>
    <t>MTG ARCHENEMY CARD GAME INNER CARTON (C: 1-1-2)</t>
  </si>
  <si>
    <t>APR101759</t>
  </si>
  <si>
    <t>WATCHMEN HEROCLIX COLLECTORS BOX SET (C: 1-1-2)</t>
  </si>
  <si>
    <t>APR100697</t>
  </si>
  <si>
    <t>DEADPOOL CORPS BY DAVE JOHNSON POSTER</t>
  </si>
  <si>
    <t>APR100698</t>
  </si>
  <si>
    <t>NEW AVENGERS POSTER</t>
  </si>
  <si>
    <t>APR100699</t>
  </si>
  <si>
    <t>AVENGERS HEROIC AGE BY MARKO DJURDJEVIC POSTER</t>
  </si>
  <si>
    <t>APR100292</t>
  </si>
  <si>
    <t>NYANKOI VOL 01 *Special Discount*</t>
  </si>
  <si>
    <t>APR100293</t>
  </si>
  <si>
    <t>PHANTOM GUESTHOUSE (C: 1-0-0)</t>
  </si>
  <si>
    <t>APR100294</t>
  </si>
  <si>
    <t>SHISSO HOLIDAY (C: 1-0-0)</t>
  </si>
  <si>
    <t>APR100295</t>
  </si>
  <si>
    <t>MY DARLING MISS BANCHO VOL 02 (C: 1-0-0)</t>
  </si>
  <si>
    <t>APR100296</t>
  </si>
  <si>
    <t>I HATE YOU MORE THAN ANYONE VOL 10 (C: 1-0-0)</t>
  </si>
  <si>
    <t>APR100297</t>
  </si>
  <si>
    <t>BATTLE OF GENRYU ORIGIN VOL 03</t>
  </si>
  <si>
    <t>APR100513</t>
  </si>
  <si>
    <t>ORSON SCOTT CARDS ENDER IN EXILE #1 (OF 5) *Special Discount*</t>
  </si>
  <si>
    <t>APR100514</t>
  </si>
  <si>
    <t>DARK TOWER GUNSLINGER #2 (OF 5)</t>
  </si>
  <si>
    <t>APR100515</t>
  </si>
  <si>
    <t>STEPHEN KINGS N #4 (OF 4)</t>
  </si>
  <si>
    <t>APR100516</t>
  </si>
  <si>
    <t>STAND HARDCASES #1 (OF 5) *Special Discount*</t>
  </si>
  <si>
    <t>APR100517</t>
  </si>
  <si>
    <t>STAND HARDCASES #1 (OF 5) PERKINS VAR</t>
  </si>
  <si>
    <t>APR100518</t>
  </si>
  <si>
    <t>ANITA BLAKE CIRCUS OF DAMNED BK 1 #2 (OF 5)</t>
  </si>
  <si>
    <t>APR100519</t>
  </si>
  <si>
    <t>MARVELOUS LAND OF OZ #7 (OF 8)</t>
  </si>
  <si>
    <t>APR100520</t>
  </si>
  <si>
    <t>SENSE &amp; SENSIBILITY #2 (OF 5)</t>
  </si>
  <si>
    <t>APR100522</t>
  </si>
  <si>
    <t>PHILLIP K DICKS ELECTRIC ANT #3 (OF 5)</t>
  </si>
  <si>
    <t>IDW</t>
  </si>
  <si>
    <t>Books and Magazines</t>
  </si>
  <si>
    <t>APR10TWICE</t>
  </si>
  <si>
    <t>APR10WEEKLY</t>
  </si>
  <si>
    <t>APR10BB1</t>
  </si>
  <si>
    <t>APR10BB2</t>
  </si>
  <si>
    <t>APR10BB3</t>
  </si>
  <si>
    <t>Bags and boards per book for April books (with BCW ProBags and New Boards)</t>
  </si>
  <si>
    <t>Bags and boards per book for April books (with Mylites and 24 mil Half Backs)</t>
  </si>
  <si>
    <t>Bags and boards per book for April books (with Mylites2 and 48 mil Full Backs)</t>
  </si>
  <si>
    <t>Page 64</t>
  </si>
  <si>
    <t>Page 142</t>
  </si>
  <si>
    <t>Page 149</t>
  </si>
  <si>
    <t>Page 150</t>
  </si>
  <si>
    <t>Page 151</t>
  </si>
  <si>
    <t>Page 153</t>
  </si>
  <si>
    <t>Page 180</t>
  </si>
  <si>
    <t>Page 181</t>
  </si>
  <si>
    <t>Page 183</t>
  </si>
  <si>
    <t>Page 185</t>
  </si>
  <si>
    <t>Page 186</t>
  </si>
  <si>
    <t>Page 187</t>
  </si>
  <si>
    <t>Page 188</t>
  </si>
  <si>
    <t>Page 189</t>
  </si>
  <si>
    <t>Page 191</t>
  </si>
  <si>
    <t>Page 195</t>
  </si>
  <si>
    <t>Page 200</t>
  </si>
  <si>
    <t>Page 4</t>
  </si>
  <si>
    <t>Page 6</t>
  </si>
  <si>
    <t>Page 9</t>
  </si>
  <si>
    <t>Page 10</t>
  </si>
  <si>
    <t>Page 214</t>
  </si>
  <si>
    <t>Page 223</t>
  </si>
  <si>
    <t>Page 230</t>
  </si>
  <si>
    <t>Page 254</t>
  </si>
  <si>
    <t>Page 255</t>
  </si>
  <si>
    <t>Page 257</t>
  </si>
  <si>
    <t>Page 258</t>
  </si>
  <si>
    <t>Page 260</t>
  </si>
  <si>
    <t>Page 262</t>
  </si>
  <si>
    <t>Page 280</t>
  </si>
  <si>
    <t>Page 287</t>
  </si>
  <si>
    <t>Page 295</t>
  </si>
  <si>
    <t>Page 302</t>
  </si>
  <si>
    <t>Page 312</t>
  </si>
  <si>
    <t>Page 313</t>
  </si>
  <si>
    <t>Page 315</t>
  </si>
  <si>
    <t>Page 324</t>
  </si>
  <si>
    <t>Page 325</t>
  </si>
  <si>
    <t>Page 327</t>
  </si>
  <si>
    <t>Page 329</t>
  </si>
  <si>
    <t>Page 336</t>
  </si>
  <si>
    <t>Page 337</t>
  </si>
  <si>
    <t>Page 343</t>
  </si>
  <si>
    <t>Page 344</t>
  </si>
  <si>
    <t>Page 347</t>
  </si>
  <si>
    <t>Page 355</t>
  </si>
  <si>
    <t>Page 362</t>
  </si>
  <si>
    <t>Page 364</t>
  </si>
  <si>
    <t>Page 365</t>
  </si>
  <si>
    <t>Page 384</t>
  </si>
  <si>
    <t>Page 387</t>
  </si>
  <si>
    <t>Page 401</t>
  </si>
  <si>
    <t>Page 402</t>
  </si>
  <si>
    <t>Page 403</t>
  </si>
  <si>
    <t>Page 404</t>
  </si>
  <si>
    <t>Page 405</t>
  </si>
  <si>
    <t>Page 406</t>
  </si>
  <si>
    <t>Page 408</t>
  </si>
  <si>
    <t>Page 409</t>
  </si>
  <si>
    <t>Page 411</t>
  </si>
  <si>
    <t>Page 412</t>
  </si>
  <si>
    <t>Page 413</t>
  </si>
  <si>
    <t>Page 414</t>
  </si>
  <si>
    <t>Page 415</t>
  </si>
  <si>
    <t>Page 416</t>
  </si>
  <si>
    <t>Page 417</t>
  </si>
  <si>
    <t>Page 418</t>
  </si>
  <si>
    <t>Page 420</t>
  </si>
  <si>
    <t>Page 421</t>
  </si>
  <si>
    <t>Page 422</t>
  </si>
  <si>
    <t>Page 424</t>
  </si>
  <si>
    <t>Page 425</t>
  </si>
  <si>
    <t>Page 426</t>
  </si>
  <si>
    <t>Page 427</t>
  </si>
  <si>
    <t>Page 428</t>
  </si>
  <si>
    <t>Page 429</t>
  </si>
  <si>
    <t>Page 430</t>
  </si>
  <si>
    <t>Page 432</t>
  </si>
  <si>
    <t>Page 433</t>
  </si>
  <si>
    <t>Page 434</t>
  </si>
  <si>
    <t>Page 435</t>
  </si>
  <si>
    <t>April 2010 Order Form for Items Shipping Primarily in June 2010</t>
  </si>
  <si>
    <t>Orders and payment are due by April 26, 2010.  Late orders are welcome.</t>
  </si>
  <si>
    <t>Twice a month shipping for April 2010 BOOK orders inside the US</t>
  </si>
  <si>
    <t>Weekly shipping for April 2010 orders inside the US</t>
  </si>
  <si>
    <t>Spider-Man</t>
  </si>
  <si>
    <t>Shipping upgrade for weekly or twice a month shipping (order at lines 120 or 121)</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</si>
</sst>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s>
  <fonts count="59">
    <font>
      <sz val="10"/>
      <name val="Arial"/>
      <family val="0"/>
    </font>
    <font>
      <b/>
      <sz val="10"/>
      <name val="Arial"/>
      <family val="2"/>
    </font>
    <font>
      <b/>
      <sz val="10"/>
      <color indexed="10"/>
      <name val="Arial"/>
      <family val="2"/>
    </font>
    <font>
      <u val="single"/>
      <sz val="8"/>
      <color indexed="12"/>
      <name val="Arial"/>
      <family val="0"/>
    </font>
    <font>
      <u val="single"/>
      <sz val="10"/>
      <color indexed="36"/>
      <name val="Arial"/>
      <family val="0"/>
    </font>
    <font>
      <sz val="10"/>
      <name val="Verdana"/>
      <family val="2"/>
    </font>
    <font>
      <sz val="10"/>
      <color indexed="8"/>
      <name val="Arial"/>
      <family val="2"/>
    </font>
    <font>
      <b/>
      <sz val="10"/>
      <color indexed="9"/>
      <name val="Arial"/>
      <family val="0"/>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sz val="12"/>
      <name val="Arial"/>
      <family val="2"/>
    </font>
    <font>
      <sz val="9"/>
      <name val="Verdana"/>
      <family val="2"/>
    </font>
    <font>
      <i/>
      <sz val="10"/>
      <name val="Arial"/>
      <family val="2"/>
    </font>
    <font>
      <i/>
      <sz val="10"/>
      <color indexed="8"/>
      <name val="Arial"/>
      <family val="2"/>
    </font>
    <font>
      <sz val="10"/>
      <color indexed="10"/>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
      <b/>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18"/>
      </bottom>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9"/>
      </right>
      <top>
        <color indexed="63"/>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style="thin">
        <color indexed="9"/>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6">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4"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44" fontId="0" fillId="0" borderId="10" xfId="44" applyFont="1" applyFill="1" applyBorder="1" applyAlignment="1">
      <alignment horizontal="center"/>
    </xf>
    <xf numFmtId="0" fontId="5" fillId="33" borderId="10" xfId="0" applyFont="1" applyFill="1" applyBorder="1" applyAlignment="1">
      <alignment/>
    </xf>
    <xf numFmtId="49" fontId="5" fillId="33" borderId="14" xfId="44" applyNumberFormat="1" applyFont="1" applyFill="1" applyBorder="1" applyAlignment="1">
      <alignment horizontal="right"/>
    </xf>
    <xf numFmtId="17" fontId="5" fillId="33" borderId="14" xfId="44" applyNumberFormat="1" applyFont="1" applyFill="1" applyBorder="1" applyAlignment="1">
      <alignment horizontal="right"/>
    </xf>
    <xf numFmtId="44" fontId="5" fillId="33" borderId="14" xfId="44" applyFont="1" applyFill="1" applyBorder="1" applyAlignment="1">
      <alignment horizontal="right"/>
    </xf>
    <xf numFmtId="44" fontId="5" fillId="33" borderId="15" xfId="44" applyFont="1" applyFill="1" applyBorder="1" applyAlignment="1">
      <alignment horizontal="center"/>
    </xf>
    <xf numFmtId="9" fontId="5" fillId="33" borderId="10" xfId="59" applyFont="1" applyFill="1" applyBorder="1" applyAlignment="1">
      <alignment horizontal="center"/>
    </xf>
    <xf numFmtId="44" fontId="9" fillId="33" borderId="14" xfId="53"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4" applyNumberFormat="1" applyFont="1" applyFill="1" applyBorder="1" applyAlignment="1">
      <alignment horizontal="right" wrapText="1"/>
    </xf>
    <xf numFmtId="44" fontId="5" fillId="33" borderId="10" xfId="44" applyFont="1" applyFill="1" applyBorder="1" applyAlignment="1">
      <alignment horizontal="right"/>
    </xf>
    <xf numFmtId="44" fontId="5" fillId="33" borderId="10" xfId="44" applyFont="1" applyFill="1" applyBorder="1" applyAlignment="1">
      <alignment horizontal="center"/>
    </xf>
    <xf numFmtId="0" fontId="5" fillId="33" borderId="13" xfId="0" applyFont="1" applyFill="1" applyBorder="1" applyAlignment="1">
      <alignment/>
    </xf>
    <xf numFmtId="44" fontId="5" fillId="33" borderId="13" xfId="44" applyFont="1" applyFill="1" applyBorder="1" applyAlignment="1">
      <alignment horizontal="center"/>
    </xf>
    <xf numFmtId="9" fontId="5" fillId="33" borderId="13" xfId="59"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4" applyFont="1" applyFill="1" applyBorder="1" applyAlignment="1">
      <alignment horizontal="center"/>
    </xf>
    <xf numFmtId="9" fontId="5" fillId="33" borderId="18" xfId="59" applyFont="1" applyFill="1" applyBorder="1" applyAlignment="1">
      <alignment horizontal="center"/>
    </xf>
    <xf numFmtId="44" fontId="0" fillId="33" borderId="10" xfId="44" applyFont="1" applyFill="1" applyBorder="1" applyAlignment="1">
      <alignment horizontal="center"/>
    </xf>
    <xf numFmtId="44" fontId="8" fillId="33" borderId="19" xfId="44" applyFont="1" applyFill="1" applyBorder="1" applyAlignment="1">
      <alignment horizontal="left"/>
    </xf>
    <xf numFmtId="44" fontId="5" fillId="33" borderId="15" xfId="44" applyFont="1" applyFill="1" applyBorder="1" applyAlignment="1">
      <alignment horizontal="left"/>
    </xf>
    <xf numFmtId="43" fontId="5" fillId="33" borderId="15" xfId="42" applyFont="1" applyFill="1" applyBorder="1" applyAlignment="1">
      <alignment horizontal="left"/>
    </xf>
    <xf numFmtId="44" fontId="1" fillId="33" borderId="10" xfId="44" applyFont="1" applyFill="1" applyBorder="1" applyAlignment="1">
      <alignment horizontal="left"/>
    </xf>
    <xf numFmtId="0" fontId="5" fillId="33" borderId="20" xfId="0" applyFont="1" applyFill="1" applyBorder="1" applyAlignment="1">
      <alignment horizontal="centerContinuous" wrapText="1"/>
    </xf>
    <xf numFmtId="49" fontId="5" fillId="33" borderId="0" xfId="44" applyNumberFormat="1" applyFont="1" applyFill="1" applyBorder="1" applyAlignment="1">
      <alignment horizontal="right" wrapText="1"/>
    </xf>
    <xf numFmtId="44" fontId="5" fillId="33" borderId="21" xfId="44" applyFont="1" applyFill="1" applyBorder="1" applyAlignment="1">
      <alignment horizontal="center"/>
    </xf>
    <xf numFmtId="9" fontId="5" fillId="33" borderId="15" xfId="59" applyFont="1" applyFill="1" applyBorder="1" applyAlignment="1">
      <alignment horizontal="center"/>
    </xf>
    <xf numFmtId="0" fontId="7" fillId="34" borderId="21" xfId="0" applyFont="1" applyFill="1" applyBorder="1" applyAlignment="1">
      <alignment horizontal="centerContinuous"/>
    </xf>
    <xf numFmtId="0" fontId="10" fillId="35" borderId="20" xfId="0" applyFont="1" applyFill="1" applyBorder="1" applyAlignment="1">
      <alignment horizontal="centerContinuous"/>
    </xf>
    <xf numFmtId="0" fontId="10" fillId="35" borderId="21" xfId="0" applyFont="1" applyFill="1" applyBorder="1" applyAlignment="1">
      <alignment horizontal="centerContinuous"/>
    </xf>
    <xf numFmtId="0" fontId="7" fillId="34" borderId="21" xfId="0" applyFont="1" applyFill="1" applyBorder="1" applyAlignment="1">
      <alignment horizontal="centerContinuous"/>
    </xf>
    <xf numFmtId="0" fontId="7" fillId="35" borderId="21" xfId="0" applyFont="1" applyFill="1" applyBorder="1" applyAlignment="1">
      <alignment/>
    </xf>
    <xf numFmtId="44" fontId="7" fillId="35" borderId="22" xfId="44" applyFont="1" applyFill="1" applyBorder="1" applyAlignment="1">
      <alignment horizontal="center"/>
    </xf>
    <xf numFmtId="44" fontId="7" fillId="35" borderId="23" xfId="44" applyFont="1" applyFill="1" applyBorder="1" applyAlignment="1">
      <alignment horizontal="center"/>
    </xf>
    <xf numFmtId="44" fontId="3" fillId="33" borderId="14" xfId="53" applyNumberFormat="1" applyFill="1" applyBorder="1" applyAlignment="1" applyProtection="1">
      <alignment horizontal="right"/>
      <protection/>
    </xf>
    <xf numFmtId="44" fontId="0" fillId="33" borderId="0" xfId="44" applyFont="1" applyFill="1" applyBorder="1" applyAlignment="1">
      <alignment horizontal="center"/>
    </xf>
    <xf numFmtId="44" fontId="11" fillId="35" borderId="21" xfId="44" applyFont="1" applyFill="1" applyBorder="1" applyAlignment="1">
      <alignment horizontal="center"/>
    </xf>
    <xf numFmtId="44" fontId="0" fillId="33" borderId="10" xfId="44" applyFont="1" applyFill="1" applyBorder="1" applyAlignment="1">
      <alignment horizontal="center"/>
    </xf>
    <xf numFmtId="44" fontId="12" fillId="34" borderId="21" xfId="44" applyFont="1" applyFill="1" applyBorder="1" applyAlignment="1">
      <alignment horizontal="center"/>
    </xf>
    <xf numFmtId="44" fontId="0" fillId="33" borderId="10" xfId="44" applyFont="1" applyFill="1" applyBorder="1" applyAlignment="1">
      <alignment horizontal="center"/>
    </xf>
    <xf numFmtId="44" fontId="0" fillId="0" borderId="10" xfId="44" applyFont="1" applyFill="1" applyBorder="1" applyAlignment="1">
      <alignment horizontal="center"/>
    </xf>
    <xf numFmtId="44" fontId="0" fillId="33" borderId="11" xfId="44" applyFont="1" applyFill="1" applyBorder="1" applyAlignment="1">
      <alignment horizontal="center"/>
    </xf>
    <xf numFmtId="44" fontId="12" fillId="34" borderId="21" xfId="44" applyFont="1" applyFill="1" applyBorder="1" applyAlignment="1">
      <alignment horizontal="center"/>
    </xf>
    <xf numFmtId="44" fontId="0" fillId="0" borderId="10" xfId="44" applyFont="1" applyFill="1" applyBorder="1" applyAlignment="1">
      <alignment horizontal="center"/>
    </xf>
    <xf numFmtId="44" fontId="0" fillId="33" borderId="15" xfId="44" applyFont="1" applyFill="1" applyBorder="1" applyAlignment="1">
      <alignment horizontal="center"/>
    </xf>
    <xf numFmtId="44" fontId="0" fillId="33" borderId="10" xfId="44" applyFont="1" applyFill="1" applyBorder="1" applyAlignment="1">
      <alignment horizontal="center"/>
    </xf>
    <xf numFmtId="44" fontId="0" fillId="33" borderId="11" xfId="44" applyFont="1" applyFill="1" applyBorder="1" applyAlignment="1">
      <alignment horizontal="center"/>
    </xf>
    <xf numFmtId="44" fontId="0" fillId="33" borderId="11" xfId="44" applyFont="1" applyFill="1" applyBorder="1" applyAlignment="1">
      <alignment horizontal="center"/>
    </xf>
    <xf numFmtId="44" fontId="0" fillId="33" borderId="10" xfId="44" applyFont="1" applyFill="1" applyBorder="1" applyAlignment="1">
      <alignment horizontal="center"/>
    </xf>
    <xf numFmtId="44" fontId="12" fillId="35" borderId="21" xfId="44" applyFont="1" applyFill="1" applyBorder="1" applyAlignment="1">
      <alignment horizontal="center"/>
    </xf>
    <xf numFmtId="44" fontId="0" fillId="33" borderId="0" xfId="44" applyFont="1" applyFill="1" applyBorder="1" applyAlignment="1">
      <alignment horizontal="center"/>
    </xf>
    <xf numFmtId="44" fontId="0" fillId="33" borderId="12" xfId="44" applyFont="1" applyFill="1" applyBorder="1" applyAlignment="1">
      <alignment horizontal="center"/>
    </xf>
    <xf numFmtId="44" fontId="0" fillId="0" borderId="10" xfId="44" applyFont="1" applyFill="1" applyBorder="1" applyAlignment="1">
      <alignment horizontal="center"/>
    </xf>
    <xf numFmtId="44" fontId="0" fillId="33" borderId="15" xfId="44" applyFont="1" applyFill="1" applyBorder="1" applyAlignment="1">
      <alignment horizontal="center"/>
    </xf>
    <xf numFmtId="164" fontId="1" fillId="35" borderId="21" xfId="42" applyNumberFormat="1" applyFont="1" applyFill="1" applyBorder="1" applyAlignment="1">
      <alignment horizontal="center"/>
    </xf>
    <xf numFmtId="164" fontId="1" fillId="36" borderId="10" xfId="42" applyNumberFormat="1" applyFont="1" applyFill="1" applyBorder="1" applyAlignment="1">
      <alignment horizontal="center"/>
    </xf>
    <xf numFmtId="164" fontId="1" fillId="36" borderId="13" xfId="42" applyNumberFormat="1" applyFont="1" applyFill="1" applyBorder="1" applyAlignment="1">
      <alignment horizontal="center"/>
    </xf>
    <xf numFmtId="164" fontId="5" fillId="33" borderId="20" xfId="42" applyNumberFormat="1" applyFont="1" applyFill="1" applyBorder="1" applyAlignment="1">
      <alignment horizontal="right"/>
    </xf>
    <xf numFmtId="164" fontId="5" fillId="33" borderId="21" xfId="42" applyNumberFormat="1" applyFont="1" applyFill="1" applyBorder="1" applyAlignment="1">
      <alignment horizontal="right"/>
    </xf>
    <xf numFmtId="0" fontId="5" fillId="33" borderId="10" xfId="0" applyFont="1" applyFill="1" applyBorder="1" applyAlignment="1">
      <alignment horizontal="left"/>
    </xf>
    <xf numFmtId="0" fontId="2" fillId="33" borderId="0" xfId="0" applyFont="1" applyFill="1" applyBorder="1" applyAlignment="1">
      <alignment/>
    </xf>
    <xf numFmtId="44" fontId="2" fillId="33" borderId="0" xfId="44" applyFont="1" applyFill="1" applyBorder="1" applyAlignment="1">
      <alignment horizontal="center"/>
    </xf>
    <xf numFmtId="0" fontId="15" fillId="0" borderId="0" xfId="0" applyFont="1" applyAlignment="1">
      <alignment/>
    </xf>
    <xf numFmtId="0" fontId="16" fillId="33" borderId="0" xfId="0" applyFont="1" applyFill="1" applyBorder="1" applyAlignment="1">
      <alignment/>
    </xf>
    <xf numFmtId="44" fontId="12" fillId="0" borderId="21" xfId="44" applyFont="1" applyFill="1" applyBorder="1" applyAlignment="1">
      <alignment horizontal="center"/>
    </xf>
    <xf numFmtId="9" fontId="11" fillId="35" borderId="15" xfId="59" applyFont="1" applyFill="1" applyBorder="1" applyAlignment="1">
      <alignment horizontal="center"/>
    </xf>
    <xf numFmtId="9" fontId="12" fillId="34" borderId="15" xfId="59" applyFont="1" applyFill="1" applyBorder="1" applyAlignment="1">
      <alignment horizontal="center"/>
    </xf>
    <xf numFmtId="9" fontId="12" fillId="35" borderId="21" xfId="59" applyFont="1" applyFill="1" applyBorder="1" applyAlignment="1">
      <alignment horizontal="center"/>
    </xf>
    <xf numFmtId="9" fontId="17" fillId="33" borderId="0" xfId="59" applyFont="1" applyFill="1" applyBorder="1" applyAlignment="1">
      <alignment horizontal="center"/>
    </xf>
    <xf numFmtId="0" fontId="7" fillId="35" borderId="21" xfId="0" applyFont="1" applyFill="1" applyBorder="1" applyAlignment="1">
      <alignment/>
    </xf>
    <xf numFmtId="44" fontId="1" fillId="33" borderId="0" xfId="44" applyFont="1" applyFill="1" applyBorder="1" applyAlignment="1">
      <alignment horizontal="center"/>
    </xf>
    <xf numFmtId="44" fontId="1" fillId="33" borderId="10" xfId="44" applyFont="1" applyFill="1" applyBorder="1" applyAlignment="1">
      <alignment horizontal="center"/>
    </xf>
    <xf numFmtId="44" fontId="1" fillId="33" borderId="20" xfId="44" applyFont="1" applyFill="1" applyBorder="1" applyAlignment="1">
      <alignment horizontal="center"/>
    </xf>
    <xf numFmtId="44" fontId="1" fillId="0" borderId="10" xfId="44" applyFont="1" applyFill="1" applyBorder="1" applyAlignment="1">
      <alignment horizontal="center"/>
    </xf>
    <xf numFmtId="44" fontId="1" fillId="0" borderId="20" xfId="44" applyFont="1" applyFill="1" applyBorder="1" applyAlignment="1">
      <alignment horizontal="center"/>
    </xf>
    <xf numFmtId="44" fontId="1" fillId="33" borderId="24" xfId="44" applyFont="1" applyFill="1" applyBorder="1" applyAlignment="1">
      <alignment horizontal="center"/>
    </xf>
    <xf numFmtId="44" fontId="7" fillId="35" borderId="21" xfId="44" applyFont="1" applyFill="1" applyBorder="1" applyAlignment="1">
      <alignment horizontal="center"/>
    </xf>
    <xf numFmtId="44" fontId="2" fillId="0" borderId="22" xfId="44" applyFont="1" applyBorder="1" applyAlignment="1">
      <alignment horizontal="center"/>
    </xf>
    <xf numFmtId="44" fontId="1" fillId="33" borderId="11" xfId="44" applyFont="1" applyFill="1" applyBorder="1" applyAlignment="1">
      <alignment horizontal="center"/>
    </xf>
    <xf numFmtId="44" fontId="1" fillId="33" borderId="12" xfId="44" applyFont="1" applyFill="1" applyBorder="1" applyAlignment="1">
      <alignment horizontal="center"/>
    </xf>
    <xf numFmtId="44" fontId="1" fillId="33" borderId="25" xfId="44" applyFont="1" applyFill="1" applyBorder="1" applyAlignment="1">
      <alignment horizontal="center"/>
    </xf>
    <xf numFmtId="44" fontId="0" fillId="33" borderId="26" xfId="44" applyFont="1" applyFill="1" applyBorder="1" applyAlignment="1">
      <alignment horizontal="center"/>
    </xf>
    <xf numFmtId="0" fontId="0" fillId="33" borderId="27" xfId="0" applyFill="1" applyBorder="1" applyAlignment="1">
      <alignment/>
    </xf>
    <xf numFmtId="44" fontId="0" fillId="0" borderId="0" xfId="44" applyFont="1" applyAlignment="1">
      <alignment horizontal="center"/>
    </xf>
    <xf numFmtId="44" fontId="0" fillId="0" borderId="0" xfId="44" applyFont="1" applyAlignment="1">
      <alignment horizontal="center"/>
    </xf>
    <xf numFmtId="44" fontId="1" fillId="0" borderId="0" xfId="44" applyFont="1" applyAlignment="1">
      <alignment horizontal="center"/>
    </xf>
    <xf numFmtId="44" fontId="2" fillId="0" borderId="0" xfId="44" applyFont="1" applyBorder="1" applyAlignment="1">
      <alignment horizontal="center"/>
    </xf>
    <xf numFmtId="164" fontId="1" fillId="36" borderId="10" xfId="42" applyNumberFormat="1" applyFont="1" applyFill="1" applyBorder="1" applyAlignment="1" applyProtection="1">
      <alignment horizontal="center"/>
      <protection/>
    </xf>
    <xf numFmtId="0" fontId="0" fillId="33" borderId="10" xfId="0" applyFill="1" applyBorder="1" applyAlignment="1" applyProtection="1">
      <alignment/>
      <protection locked="0"/>
    </xf>
    <xf numFmtId="171" fontId="55" fillId="0" borderId="10" xfId="44" applyNumberFormat="1" applyFont="1" applyFill="1" applyBorder="1" applyAlignment="1">
      <alignment horizontal="left"/>
    </xf>
    <xf numFmtId="171" fontId="56" fillId="0" borderId="21" xfId="0" applyNumberFormat="1" applyFont="1" applyFill="1" applyBorder="1" applyAlignment="1">
      <alignment horizontal="left"/>
    </xf>
    <xf numFmtId="0" fontId="0" fillId="33" borderId="14" xfId="0" applyFont="1" applyFill="1" applyBorder="1" applyAlignment="1">
      <alignment/>
    </xf>
    <xf numFmtId="0" fontId="57" fillId="0" borderId="0" xfId="0" applyFont="1" applyAlignment="1">
      <alignment/>
    </xf>
    <xf numFmtId="43" fontId="5" fillId="33" borderId="15" xfId="42" applyNumberFormat="1" applyFont="1" applyFill="1" applyBorder="1" applyAlignment="1">
      <alignment horizontal="left" indent="2"/>
    </xf>
    <xf numFmtId="0" fontId="57" fillId="33" borderId="10" xfId="0" applyFont="1" applyFill="1" applyBorder="1" applyAlignment="1">
      <alignment/>
    </xf>
    <xf numFmtId="0" fontId="55" fillId="0" borderId="0" xfId="0" applyFont="1" applyFill="1" applyAlignment="1">
      <alignment/>
    </xf>
    <xf numFmtId="164" fontId="8" fillId="33" borderId="20" xfId="42" applyNumberFormat="1" applyFont="1" applyFill="1" applyBorder="1" applyAlignment="1">
      <alignment horizontal="left"/>
    </xf>
    <xf numFmtId="44" fontId="0" fillId="33" borderId="10" xfId="44" applyFont="1" applyFill="1" applyBorder="1" applyAlignment="1">
      <alignment horizontal="center"/>
    </xf>
    <xf numFmtId="9" fontId="0" fillId="33" borderId="10" xfId="59" applyFont="1" applyFill="1" applyBorder="1" applyAlignment="1">
      <alignment horizontal="center"/>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20"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44" fontId="7" fillId="35" borderId="23" xfId="44" applyFont="1" applyFill="1" applyBorder="1" applyAlignment="1">
      <alignment horizontal="left"/>
    </xf>
    <xf numFmtId="44" fontId="7" fillId="35" borderId="22" xfId="44" applyFont="1" applyFill="1" applyBorder="1" applyAlignment="1">
      <alignment horizontal="left"/>
    </xf>
    <xf numFmtId="0" fontId="0" fillId="0" borderId="0" xfId="0" applyAlignment="1">
      <alignment horizontal="left"/>
    </xf>
    <xf numFmtId="0" fontId="7" fillId="35" borderId="21" xfId="0" applyFont="1" applyFill="1" applyBorder="1" applyAlignment="1">
      <alignment horizontal="left"/>
    </xf>
    <xf numFmtId="0" fontId="2" fillId="33" borderId="0" xfId="0" applyFont="1" applyFill="1" applyBorder="1" applyAlignment="1">
      <alignment horizontal="left"/>
    </xf>
    <xf numFmtId="0" fontId="0" fillId="0" borderId="28" xfId="0" applyBorder="1" applyAlignment="1">
      <alignment horizontal="left"/>
    </xf>
    <xf numFmtId="0" fontId="0" fillId="33" borderId="12" xfId="0" applyFill="1" applyBorder="1" applyAlignment="1">
      <alignment horizontal="left"/>
    </xf>
    <xf numFmtId="44" fontId="56" fillId="33" borderId="10" xfId="44" applyFont="1" applyFill="1" applyBorder="1" applyAlignment="1">
      <alignment horizontal="center"/>
    </xf>
    <xf numFmtId="44" fontId="1" fillId="0" borderId="29" xfId="44" applyFont="1" applyBorder="1" applyAlignment="1">
      <alignment horizontal="center"/>
    </xf>
    <xf numFmtId="44" fontId="0" fillId="0" borderId="0" xfId="44" applyFont="1" applyAlignment="1">
      <alignment/>
    </xf>
    <xf numFmtId="44" fontId="1" fillId="0" borderId="0" xfId="44" applyFont="1" applyAlignment="1">
      <alignment/>
    </xf>
    <xf numFmtId="0" fontId="0" fillId="0" borderId="0" xfId="0" applyFont="1" applyAlignment="1">
      <alignment/>
    </xf>
    <xf numFmtId="0" fontId="58" fillId="33" borderId="0" xfId="0" applyFont="1" applyFill="1" applyBorder="1" applyAlignment="1">
      <alignment/>
    </xf>
    <xf numFmtId="164" fontId="57" fillId="36" borderId="10" xfId="42" applyNumberFormat="1" applyFont="1" applyFill="1" applyBorder="1" applyAlignment="1">
      <alignment horizontal="center"/>
    </xf>
    <xf numFmtId="10" fontId="8" fillId="33" borderId="10" xfId="59" applyNumberFormat="1" applyFont="1" applyFill="1" applyBorder="1" applyAlignment="1">
      <alignment horizontal="left"/>
    </xf>
    <xf numFmtId="9" fontId="0" fillId="0" borderId="0" xfId="59" applyFont="1" applyAlignment="1">
      <alignment horizontal="center"/>
    </xf>
    <xf numFmtId="171" fontId="55" fillId="0" borderId="0" xfId="44" applyNumberFormat="1" applyFont="1" applyFill="1" applyBorder="1" applyAlignment="1">
      <alignment horizontal="left"/>
    </xf>
    <xf numFmtId="171" fontId="55" fillId="0" borderId="0" xfId="0" applyNumberFormat="1" applyFont="1" applyFill="1" applyAlignment="1">
      <alignment horizontal="left"/>
    </xf>
    <xf numFmtId="0" fontId="55" fillId="0" borderId="10" xfId="0" applyFont="1" applyFill="1" applyBorder="1" applyAlignment="1">
      <alignment/>
    </xf>
    <xf numFmtId="44" fontId="55" fillId="0" borderId="10" xfId="44" applyFont="1" applyFill="1" applyBorder="1" applyAlignment="1">
      <alignment horizontal="center"/>
    </xf>
    <xf numFmtId="171" fontId="55" fillId="0" borderId="12" xfId="44" applyNumberFormat="1" applyFont="1" applyFill="1" applyBorder="1" applyAlignment="1">
      <alignment horizontal="left"/>
    </xf>
    <xf numFmtId="9" fontId="0" fillId="33" borderId="0" xfId="59" applyFont="1" applyFill="1" applyBorder="1" applyAlignment="1">
      <alignment horizontal="center"/>
    </xf>
    <xf numFmtId="9" fontId="0" fillId="0" borderId="10" xfId="59" applyFont="1" applyFill="1" applyBorder="1" applyAlignment="1">
      <alignment horizontal="center"/>
    </xf>
    <xf numFmtId="9" fontId="0" fillId="33" borderId="11" xfId="59" applyFont="1" applyFill="1" applyBorder="1" applyAlignment="1">
      <alignment horizontal="center"/>
    </xf>
    <xf numFmtId="9" fontId="0" fillId="33" borderId="12" xfId="59" applyFont="1" applyFill="1" applyBorder="1" applyAlignment="1">
      <alignment horizontal="center"/>
    </xf>
    <xf numFmtId="44" fontId="55" fillId="35" borderId="21" xfId="44" applyFont="1" applyFill="1" applyBorder="1" applyAlignment="1">
      <alignment horizontal="center"/>
    </xf>
    <xf numFmtId="0" fontId="56" fillId="0" borderId="0" xfId="0" applyFont="1" applyAlignment="1">
      <alignment/>
    </xf>
    <xf numFmtId="0" fontId="55" fillId="0" borderId="0" xfId="0" applyFont="1" applyAlignment="1">
      <alignment/>
    </xf>
    <xf numFmtId="9" fontId="0" fillId="0" borderId="0" xfId="59" applyFont="1" applyAlignment="1">
      <alignment horizontal="center"/>
    </xf>
    <xf numFmtId="44" fontId="56" fillId="35" borderId="23" xfId="44" applyFont="1" applyFill="1" applyBorder="1" applyAlignment="1">
      <alignment horizontal="center"/>
    </xf>
    <xf numFmtId="44" fontId="56" fillId="35" borderId="22" xfId="44" applyFont="1" applyFill="1" applyBorder="1" applyAlignment="1">
      <alignment horizontal="center"/>
    </xf>
    <xf numFmtId="0" fontId="57" fillId="0" borderId="0" xfId="0" applyFont="1" applyFill="1" applyAlignment="1">
      <alignment/>
    </xf>
    <xf numFmtId="0" fontId="57" fillId="0" borderId="10" xfId="0" applyFont="1" applyFill="1" applyBorder="1" applyAlignment="1">
      <alignment/>
    </xf>
    <xf numFmtId="44" fontId="57" fillId="0" borderId="0" xfId="0" applyNumberFormat="1" applyFont="1" applyAlignment="1">
      <alignment/>
    </xf>
    <xf numFmtId="164" fontId="1" fillId="0" borderId="29" xfId="42" applyNumberFormat="1" applyFont="1" applyBorder="1" applyAlignment="1">
      <alignment horizontal="center"/>
    </xf>
    <xf numFmtId="164" fontId="0" fillId="33" borderId="0" xfId="42" applyNumberFormat="1" applyFont="1" applyFill="1" applyBorder="1" applyAlignment="1">
      <alignment horizontal="center"/>
    </xf>
    <xf numFmtId="164" fontId="0" fillId="33" borderId="10" xfId="42" applyNumberFormat="1" applyFont="1" applyFill="1" applyBorder="1" applyAlignment="1">
      <alignment horizontal="center"/>
    </xf>
    <xf numFmtId="0" fontId="0" fillId="35" borderId="21" xfId="0" applyFont="1" applyFill="1" applyBorder="1" applyAlignment="1">
      <alignment horizontal="center"/>
    </xf>
    <xf numFmtId="164" fontId="0" fillId="35" borderId="21" xfId="42" applyNumberFormat="1" applyFont="1" applyFill="1" applyBorder="1" applyAlignment="1">
      <alignment horizontal="center"/>
    </xf>
    <xf numFmtId="0" fontId="0" fillId="0" borderId="0" xfId="0" applyFont="1" applyAlignment="1">
      <alignment horizontal="center"/>
    </xf>
    <xf numFmtId="164" fontId="1" fillId="33" borderId="10" xfId="42" applyNumberFormat="1" applyFont="1" applyFill="1" applyBorder="1" applyAlignment="1">
      <alignment horizontal="center"/>
    </xf>
    <xf numFmtId="164" fontId="1" fillId="33" borderId="11" xfId="42" applyNumberFormat="1" applyFont="1" applyFill="1" applyBorder="1" applyAlignment="1">
      <alignment horizontal="center"/>
    </xf>
    <xf numFmtId="164" fontId="1" fillId="33" borderId="12" xfId="42" applyNumberFormat="1" applyFont="1" applyFill="1" applyBorder="1" applyAlignment="1">
      <alignment horizontal="center"/>
    </xf>
    <xf numFmtId="164" fontId="0" fillId="33" borderId="0" xfId="42" applyNumberFormat="1" applyFont="1" applyFill="1" applyBorder="1" applyAlignment="1">
      <alignment horizontal="left"/>
    </xf>
    <xf numFmtId="0" fontId="13" fillId="35" borderId="21" xfId="0" applyFont="1" applyFill="1" applyBorder="1" applyAlignment="1">
      <alignment horizontal="left"/>
    </xf>
    <xf numFmtId="164" fontId="0" fillId="33" borderId="10" xfId="42" applyNumberFormat="1" applyFont="1" applyFill="1" applyBorder="1" applyAlignment="1">
      <alignment horizontal="left"/>
    </xf>
    <xf numFmtId="0" fontId="0" fillId="34" borderId="21" xfId="0" applyFont="1" applyFill="1" applyBorder="1" applyAlignment="1">
      <alignment horizontal="left"/>
    </xf>
    <xf numFmtId="0" fontId="0" fillId="0" borderId="10" xfId="0" applyFont="1" applyFill="1" applyBorder="1" applyAlignment="1">
      <alignment horizontal="left"/>
    </xf>
    <xf numFmtId="164" fontId="14" fillId="33" borderId="10" xfId="42" applyNumberFormat="1" applyFont="1" applyFill="1" applyBorder="1" applyAlignment="1">
      <alignment horizontal="left"/>
    </xf>
    <xf numFmtId="164" fontId="5" fillId="33" borderId="13" xfId="42" applyNumberFormat="1" applyFont="1" applyFill="1" applyBorder="1" applyAlignment="1">
      <alignment horizontal="left"/>
    </xf>
    <xf numFmtId="164" fontId="5" fillId="33" borderId="17" xfId="42" applyNumberFormat="1" applyFont="1" applyFill="1" applyBorder="1" applyAlignment="1">
      <alignment horizontal="left"/>
    </xf>
    <xf numFmtId="164" fontId="0" fillId="33" borderId="11" xfId="42" applyNumberFormat="1" applyFont="1" applyFill="1" applyBorder="1" applyAlignment="1">
      <alignment horizontal="left"/>
    </xf>
    <xf numFmtId="0" fontId="0" fillId="34" borderId="21" xfId="0" applyFont="1" applyFill="1" applyBorder="1" applyAlignment="1">
      <alignment horizontal="right"/>
    </xf>
    <xf numFmtId="0" fontId="0" fillId="0" borderId="10" xfId="0" applyFont="1" applyFill="1" applyBorder="1" applyAlignment="1">
      <alignment horizontal="right"/>
    </xf>
    <xf numFmtId="164" fontId="0" fillId="33" borderId="10" xfId="42" applyNumberFormat="1" applyFont="1" applyFill="1" applyBorder="1" applyAlignment="1">
      <alignment horizontal="right"/>
    </xf>
    <xf numFmtId="164" fontId="0" fillId="33" borderId="11" xfId="42" applyNumberFormat="1" applyFont="1" applyFill="1" applyBorder="1" applyAlignment="1">
      <alignment horizontal="right"/>
    </xf>
    <xf numFmtId="44" fontId="57" fillId="0" borderId="0" xfId="44" applyFont="1" applyAlignment="1">
      <alignment/>
    </xf>
    <xf numFmtId="0" fontId="0" fillId="0" borderId="0" xfId="0" applyFont="1" applyFill="1" applyAlignment="1">
      <alignment/>
    </xf>
    <xf numFmtId="0" fontId="58" fillId="0" borderId="0" xfId="0" applyFont="1" applyAlignment="1">
      <alignment/>
    </xf>
    <xf numFmtId="0" fontId="7" fillId="34" borderId="20" xfId="0" applyFont="1" applyFill="1" applyBorder="1" applyAlignment="1">
      <alignment horizontal="left"/>
    </xf>
    <xf numFmtId="0" fontId="7" fillId="34" borderId="20" xfId="0" applyFont="1" applyFill="1" applyBorder="1" applyAlignment="1">
      <alignment horizontal="left"/>
    </xf>
    <xf numFmtId="9" fontId="7" fillId="35" borderId="23" xfId="59" applyFont="1" applyFill="1" applyBorder="1" applyAlignment="1">
      <alignment horizontal="center"/>
    </xf>
    <xf numFmtId="9" fontId="7" fillId="35" borderId="22" xfId="59" applyFont="1" applyFill="1" applyBorder="1" applyAlignment="1">
      <alignment horizontal="center"/>
    </xf>
    <xf numFmtId="44" fontId="0" fillId="0" borderId="0" xfId="0" applyNumberFormat="1" applyAlignment="1">
      <alignment/>
    </xf>
    <xf numFmtId="0" fontId="0" fillId="0" borderId="0" xfId="0" applyFont="1" applyFill="1" applyBorder="1" applyAlignment="1">
      <alignment/>
    </xf>
    <xf numFmtId="0" fontId="1" fillId="0" borderId="0" xfId="0" applyFont="1" applyAlignment="1">
      <alignment horizontal="center"/>
    </xf>
    <xf numFmtId="0" fontId="55" fillId="33" borderId="10" xfId="0" applyFont="1" applyFill="1" applyBorder="1" applyAlignment="1">
      <alignment/>
    </xf>
    <xf numFmtId="44" fontId="55" fillId="0" borderId="0" xfId="0" applyNumberFormat="1" applyFont="1" applyAlignment="1">
      <alignment/>
    </xf>
    <xf numFmtId="9" fontId="57" fillId="0" borderId="0" xfId="59"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13</xdr:row>
      <xdr:rowOff>0</xdr:rowOff>
    </xdr:from>
    <xdr:to>
      <xdr:col>6</xdr:col>
      <xdr:colOff>0</xdr:colOff>
      <xdr:row>39</xdr:row>
      <xdr:rowOff>85725</xdr:rowOff>
    </xdr:to>
    <xdr:sp>
      <xdr:nvSpPr>
        <xdr:cNvPr id="1" name="Text 1"/>
        <xdr:cNvSpPr txBox="1">
          <a:spLocks noChangeArrowheads="1"/>
        </xdr:cNvSpPr>
      </xdr:nvSpPr>
      <xdr:spPr>
        <a:xfrm>
          <a:off x="771525" y="2143125"/>
          <a:ext cx="9182100" cy="42957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Orders may be edited online through the order due date.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Orders are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due by April</a:t>
          </a:r>
          <a:r>
            <a:rPr lang="en-US" cap="none" sz="1000" b="0" i="0" u="none" baseline="0">
              <a:solidFill>
                <a:srgbClr val="000000"/>
              </a:solidFill>
              <a:latin typeface="Arial"/>
              <a:ea typeface="Arial"/>
              <a:cs typeface="Arial"/>
            </a:rPr>
            <a:t> 26, </a:t>
          </a:r>
          <a:r>
            <a:rPr lang="en-US" cap="none" sz="1000" b="0" i="0" u="none" baseline="0">
              <a:solidFill>
                <a:srgbClr val="000000"/>
              </a:solidFill>
              <a:latin typeface="Arial"/>
              <a:ea typeface="Arial"/>
              <a:cs typeface="Arial"/>
            </a:rPr>
            <a:t>2010.  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 April 2010 items (coded APR10XXXX) will be charged about May 14-16 if the order includes comic books, trade paperbacks or hardcovers.   The due date check or money order payments is April 26, 2010.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addresses.  Indiana sales tax is 7%.  Sales tax will calculate automatically once you fill in the State information of your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No other purchases can be changed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 are 19 years old or older.  See our website for more details.
</a:t>
          </a:r>
        </a:p>
      </xdr:txBody>
    </xdr:sp>
    <xdr:clientData/>
  </xdr:twoCellAnchor>
  <xdr:twoCellAnchor editAs="oneCell">
    <xdr:from>
      <xdr:col>3</xdr:col>
      <xdr:colOff>4886325</xdr:colOff>
      <xdr:row>110</xdr:row>
      <xdr:rowOff>19050</xdr:rowOff>
    </xdr:from>
    <xdr:to>
      <xdr:col>4</xdr:col>
      <xdr:colOff>266700</xdr:colOff>
      <xdr:row>112</xdr:row>
      <xdr:rowOff>123825</xdr:rowOff>
    </xdr:to>
    <xdr:pic>
      <xdr:nvPicPr>
        <xdr:cNvPr id="2" name="Picture 2" descr="IST logo.jpg"/>
        <xdr:cNvPicPr preferRelativeResize="1">
          <a:picLocks noChangeAspect="1"/>
        </xdr:cNvPicPr>
      </xdr:nvPicPr>
      <xdr:blipFill>
        <a:blip r:embed="rId1"/>
        <a:stretch>
          <a:fillRect/>
        </a:stretch>
      </xdr:blipFill>
      <xdr:spPr>
        <a:xfrm>
          <a:off x="7743825" y="16592550"/>
          <a:ext cx="838200" cy="428625"/>
        </a:xfrm>
        <a:prstGeom prst="rect">
          <a:avLst/>
        </a:prstGeom>
        <a:noFill/>
        <a:ln w="9525" cmpd="sng">
          <a:noFill/>
        </a:ln>
      </xdr:spPr>
    </xdr:pic>
    <xdr:clientData/>
  </xdr:twoCellAnchor>
  <xdr:twoCellAnchor editAs="oneCell">
    <xdr:from>
      <xdr:col>0</xdr:col>
      <xdr:colOff>666750</xdr:colOff>
      <xdr:row>1099</xdr:row>
      <xdr:rowOff>152400</xdr:rowOff>
    </xdr:from>
    <xdr:to>
      <xdr:col>1</xdr:col>
      <xdr:colOff>1085850</xdr:colOff>
      <xdr:row>1103</xdr:row>
      <xdr:rowOff>38100</xdr:rowOff>
    </xdr:to>
    <xdr:pic>
      <xdr:nvPicPr>
        <xdr:cNvPr id="3" name="Picture 4" descr="MDC_FINAL_green (2).jpg"/>
        <xdr:cNvPicPr preferRelativeResize="1">
          <a:picLocks noChangeAspect="1"/>
        </xdr:cNvPicPr>
      </xdr:nvPicPr>
      <xdr:blipFill>
        <a:blip r:embed="rId2"/>
        <a:stretch>
          <a:fillRect/>
        </a:stretch>
      </xdr:blipFill>
      <xdr:spPr>
        <a:xfrm>
          <a:off x="666750" y="176907825"/>
          <a:ext cx="11811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366"/>
  <sheetViews>
    <sheetView showGridLines="0" tabSelected="1" zoomScalePageLayoutView="0" workbookViewId="0" topLeftCell="A1">
      <selection activeCell="A1" sqref="A1"/>
    </sheetView>
  </sheetViews>
  <sheetFormatPr defaultColWidth="9.140625" defaultRowHeight="12.75"/>
  <cols>
    <col min="1" max="1" width="11.421875" style="133" customWidth="1"/>
    <col min="2" max="2" width="19.140625" style="5" customWidth="1"/>
    <col min="3" max="3" width="12.28125" style="169" customWidth="1"/>
    <col min="4" max="4" width="81.8515625" style="5" customWidth="1"/>
    <col min="5" max="5" width="12.7109375" style="70" customWidth="1"/>
    <col min="6" max="6" width="11.8515625" style="151" customWidth="1"/>
    <col min="7" max="7" width="12.7109375" style="70" customWidth="1"/>
    <col min="8" max="8" width="4.00390625" style="147" customWidth="1"/>
    <col min="9" max="9" width="15.28125" style="98" customWidth="1"/>
    <col min="10" max="10" width="15.140625" style="99" customWidth="1"/>
    <col min="11" max="11" width="10.00390625" style="2" customWidth="1"/>
    <col min="12" max="16384" width="9.140625" style="2" customWidth="1"/>
  </cols>
  <sheetData>
    <row r="1" spans="1:10" ht="12.75">
      <c r="A1" s="118"/>
      <c r="B1" s="6"/>
      <c r="C1" s="170"/>
      <c r="D1" s="6"/>
      <c r="E1" s="54"/>
      <c r="F1" s="148"/>
      <c r="G1" s="69"/>
      <c r="H1" s="143"/>
      <c r="I1" s="89"/>
      <c r="J1" s="89"/>
    </row>
    <row r="2" spans="1:10" ht="15.75">
      <c r="A2" s="47"/>
      <c r="B2" s="47" t="s">
        <v>4</v>
      </c>
      <c r="C2" s="171"/>
      <c r="D2" s="48"/>
      <c r="E2" s="55"/>
      <c r="F2" s="84"/>
      <c r="G2" s="58"/>
      <c r="H2" s="108"/>
      <c r="I2" s="90"/>
      <c r="J2" s="91"/>
    </row>
    <row r="3" spans="1:10" ht="12.75">
      <c r="A3" s="120"/>
      <c r="B3" s="8" t="s">
        <v>3936</v>
      </c>
      <c r="C3" s="172"/>
      <c r="D3" s="4"/>
      <c r="E3" s="56"/>
      <c r="F3" s="117"/>
      <c r="G3" s="58"/>
      <c r="H3" s="108"/>
      <c r="I3" s="90"/>
      <c r="J3" s="91"/>
    </row>
    <row r="4" spans="1:10" ht="12.75">
      <c r="A4" s="120"/>
      <c r="B4" s="8"/>
      <c r="C4" s="172"/>
      <c r="D4" s="4"/>
      <c r="E4" s="56"/>
      <c r="F4" s="117"/>
      <c r="G4" s="58"/>
      <c r="H4" s="108"/>
      <c r="I4" s="90"/>
      <c r="J4" s="91"/>
    </row>
    <row r="5" spans="1:10" s="17" customFormat="1" ht="12.75">
      <c r="A5" s="121"/>
      <c r="B5" s="186" t="s">
        <v>5</v>
      </c>
      <c r="C5" s="173"/>
      <c r="D5" s="46"/>
      <c r="E5" s="57"/>
      <c r="F5" s="85"/>
      <c r="G5" s="18"/>
      <c r="H5" s="108"/>
      <c r="I5" s="92"/>
      <c r="J5" s="93"/>
    </row>
    <row r="6" spans="1:10" ht="12.75">
      <c r="A6" s="10"/>
      <c r="B6" s="8"/>
      <c r="C6" s="172"/>
      <c r="D6" s="7"/>
      <c r="E6" s="58"/>
      <c r="F6" s="117"/>
      <c r="G6" s="37"/>
      <c r="H6" s="108"/>
      <c r="I6" s="90"/>
      <c r="J6" s="91"/>
    </row>
    <row r="7" spans="1:10" ht="12.75">
      <c r="A7" s="10"/>
      <c r="B7" s="113" t="s">
        <v>87</v>
      </c>
      <c r="C7" s="172"/>
      <c r="D7" s="7"/>
      <c r="E7" s="58"/>
      <c r="F7" s="117"/>
      <c r="G7" s="37"/>
      <c r="H7" s="108"/>
      <c r="I7" s="90"/>
      <c r="J7" s="91"/>
    </row>
    <row r="8" spans="1:10" ht="12.75">
      <c r="A8" s="10"/>
      <c r="B8" s="8" t="s">
        <v>85</v>
      </c>
      <c r="C8" s="172"/>
      <c r="D8" s="4"/>
      <c r="E8" s="58"/>
      <c r="F8" s="117"/>
      <c r="G8" s="37"/>
      <c r="H8" s="108"/>
      <c r="I8" s="90"/>
      <c r="J8" s="91"/>
    </row>
    <row r="9" spans="1:10" ht="12.75">
      <c r="A9" s="10"/>
      <c r="B9" s="8" t="s">
        <v>86</v>
      </c>
      <c r="C9" s="172"/>
      <c r="D9" s="4"/>
      <c r="E9" s="58"/>
      <c r="F9" s="117"/>
      <c r="G9" s="37"/>
      <c r="H9" s="108"/>
      <c r="I9" s="90"/>
      <c r="J9" s="91"/>
    </row>
    <row r="10" spans="1:10" ht="12.75">
      <c r="A10" s="10"/>
      <c r="B10" s="8"/>
      <c r="C10" s="172"/>
      <c r="D10" s="4"/>
      <c r="E10" s="58"/>
      <c r="F10" s="117"/>
      <c r="G10" s="37"/>
      <c r="H10" s="108"/>
      <c r="I10" s="90"/>
      <c r="J10" s="91"/>
    </row>
    <row r="11" spans="1:10" ht="12.75">
      <c r="A11" s="10"/>
      <c r="B11" s="8" t="s">
        <v>6</v>
      </c>
      <c r="C11" s="172"/>
      <c r="D11" s="4"/>
      <c r="E11" s="58"/>
      <c r="F11" s="117"/>
      <c r="G11" s="37"/>
      <c r="H11" s="108"/>
      <c r="I11" s="90"/>
      <c r="J11" s="91"/>
    </row>
    <row r="12" spans="1:10" ht="12.75">
      <c r="A12" s="119"/>
      <c r="B12" s="2"/>
      <c r="C12" s="172"/>
      <c r="D12" s="2"/>
      <c r="E12" s="58"/>
      <c r="F12" s="117"/>
      <c r="G12" s="37"/>
      <c r="H12" s="108"/>
      <c r="I12" s="90"/>
      <c r="J12" s="91"/>
    </row>
    <row r="13" spans="1:10" s="17" customFormat="1" ht="12.75">
      <c r="A13" s="121"/>
      <c r="B13" s="186" t="s">
        <v>74</v>
      </c>
      <c r="C13" s="173"/>
      <c r="D13" s="46"/>
      <c r="E13" s="57"/>
      <c r="F13" s="85"/>
      <c r="G13" s="18"/>
      <c r="H13" s="108"/>
      <c r="I13" s="92"/>
      <c r="J13" s="93"/>
    </row>
    <row r="14" spans="1:10" ht="12.75">
      <c r="A14" s="119"/>
      <c r="B14" s="2"/>
      <c r="C14" s="172"/>
      <c r="D14" s="2"/>
      <c r="E14" s="58"/>
      <c r="F14" s="117"/>
      <c r="G14" s="37"/>
      <c r="H14" s="108"/>
      <c r="I14" s="90"/>
      <c r="J14" s="91"/>
    </row>
    <row r="15" spans="1:10" ht="12.75">
      <c r="A15" s="119"/>
      <c r="B15" s="2"/>
      <c r="C15" s="172"/>
      <c r="D15" s="2"/>
      <c r="E15" s="58"/>
      <c r="F15" s="117"/>
      <c r="G15" s="37"/>
      <c r="H15" s="108"/>
      <c r="I15" s="90"/>
      <c r="J15" s="91"/>
    </row>
    <row r="16" spans="1:10" ht="12.75">
      <c r="A16" s="119"/>
      <c r="B16" s="2"/>
      <c r="C16" s="172"/>
      <c r="D16" s="2"/>
      <c r="E16" s="58"/>
      <c r="F16" s="117"/>
      <c r="G16" s="37"/>
      <c r="H16" s="108"/>
      <c r="I16" s="90"/>
      <c r="J16" s="91"/>
    </row>
    <row r="17" spans="1:17" ht="12.75">
      <c r="A17" s="119"/>
      <c r="B17" s="2"/>
      <c r="C17" s="172"/>
      <c r="D17" s="2"/>
      <c r="E17" s="58"/>
      <c r="F17" s="117"/>
      <c r="G17" s="37"/>
      <c r="H17" s="108"/>
      <c r="I17" s="90"/>
      <c r="J17" s="91"/>
      <c r="Q17" s="107"/>
    </row>
    <row r="18" spans="1:10" ht="12.75">
      <c r="A18" s="119"/>
      <c r="B18" s="2"/>
      <c r="C18" s="172"/>
      <c r="D18" s="2"/>
      <c r="E18" s="58"/>
      <c r="F18" s="117"/>
      <c r="G18" s="37"/>
      <c r="H18" s="108"/>
      <c r="I18" s="90"/>
      <c r="J18" s="91"/>
    </row>
    <row r="19" spans="1:10" ht="12.75">
      <c r="A19" s="119"/>
      <c r="B19" s="2"/>
      <c r="C19" s="172"/>
      <c r="D19" s="2"/>
      <c r="E19" s="58"/>
      <c r="F19" s="117"/>
      <c r="G19" s="37"/>
      <c r="H19" s="108"/>
      <c r="I19" s="90"/>
      <c r="J19" s="91"/>
    </row>
    <row r="20" spans="1:10" ht="12.75">
      <c r="A20" s="119"/>
      <c r="B20" s="2"/>
      <c r="C20" s="172"/>
      <c r="D20" s="2"/>
      <c r="E20" s="58"/>
      <c r="F20" s="117"/>
      <c r="G20" s="37"/>
      <c r="H20" s="108"/>
      <c r="I20" s="90"/>
      <c r="J20" s="91"/>
    </row>
    <row r="21" spans="1:10" ht="12.75">
      <c r="A21" s="119"/>
      <c r="B21" s="2"/>
      <c r="C21" s="172"/>
      <c r="D21" s="2"/>
      <c r="E21" s="58"/>
      <c r="F21" s="117"/>
      <c r="G21" s="37"/>
      <c r="H21" s="108"/>
      <c r="I21" s="90"/>
      <c r="J21" s="91"/>
    </row>
    <row r="22" spans="1:10" ht="12.75">
      <c r="A22" s="119"/>
      <c r="B22" s="2"/>
      <c r="C22" s="172"/>
      <c r="D22" s="2"/>
      <c r="E22" s="58"/>
      <c r="F22" s="117"/>
      <c r="G22" s="37"/>
      <c r="H22" s="108"/>
      <c r="I22" s="90"/>
      <c r="J22" s="91"/>
    </row>
    <row r="23" spans="1:10" ht="12.75">
      <c r="A23" s="119"/>
      <c r="B23" s="2"/>
      <c r="C23" s="172"/>
      <c r="D23" s="2"/>
      <c r="E23" s="58"/>
      <c r="F23" s="117"/>
      <c r="G23" s="37"/>
      <c r="H23" s="108"/>
      <c r="I23" s="90"/>
      <c r="J23" s="91"/>
    </row>
    <row r="24" spans="1:10" ht="12.75">
      <c r="A24" s="119"/>
      <c r="B24" s="2"/>
      <c r="C24" s="172"/>
      <c r="D24" s="2"/>
      <c r="E24" s="58"/>
      <c r="F24" s="117"/>
      <c r="G24" s="37"/>
      <c r="H24" s="108"/>
      <c r="I24" s="90"/>
      <c r="J24" s="91"/>
    </row>
    <row r="25" spans="1:10" ht="12.75">
      <c r="A25" s="119"/>
      <c r="B25" s="2"/>
      <c r="C25" s="172"/>
      <c r="D25" s="2"/>
      <c r="E25" s="58"/>
      <c r="F25" s="117"/>
      <c r="G25" s="37"/>
      <c r="H25" s="108"/>
      <c r="I25" s="90"/>
      <c r="J25" s="91"/>
    </row>
    <row r="26" spans="1:10" ht="12.75">
      <c r="A26" s="119"/>
      <c r="B26" s="2"/>
      <c r="C26" s="172"/>
      <c r="D26" s="2"/>
      <c r="E26" s="58"/>
      <c r="F26" s="117"/>
      <c r="G26" s="37"/>
      <c r="H26" s="108"/>
      <c r="I26" s="90"/>
      <c r="J26" s="91"/>
    </row>
    <row r="27" spans="1:10" ht="12.75">
      <c r="A27" s="119"/>
      <c r="B27" s="2"/>
      <c r="C27" s="172"/>
      <c r="D27" s="2"/>
      <c r="E27" s="58"/>
      <c r="F27" s="117"/>
      <c r="G27" s="37"/>
      <c r="H27" s="108"/>
      <c r="I27" s="90"/>
      <c r="J27" s="91"/>
    </row>
    <row r="28" spans="1:10" ht="12.75">
      <c r="A28" s="119"/>
      <c r="B28" s="2"/>
      <c r="C28" s="172"/>
      <c r="D28" s="2"/>
      <c r="E28" s="58"/>
      <c r="F28" s="117"/>
      <c r="G28" s="37"/>
      <c r="H28" s="108"/>
      <c r="I28" s="90"/>
      <c r="J28" s="91"/>
    </row>
    <row r="29" spans="1:10" ht="12.75">
      <c r="A29" s="119"/>
      <c r="B29" s="2"/>
      <c r="C29" s="172"/>
      <c r="D29" s="2"/>
      <c r="E29" s="58"/>
      <c r="F29" s="117"/>
      <c r="G29" s="37"/>
      <c r="H29" s="108"/>
      <c r="I29" s="90"/>
      <c r="J29" s="91"/>
    </row>
    <row r="30" spans="1:10" ht="12.75">
      <c r="A30" s="119"/>
      <c r="B30" s="2"/>
      <c r="C30" s="172"/>
      <c r="D30" s="2"/>
      <c r="E30" s="58"/>
      <c r="F30" s="117"/>
      <c r="G30" s="37"/>
      <c r="H30" s="108"/>
      <c r="I30" s="90"/>
      <c r="J30" s="91"/>
    </row>
    <row r="31" spans="1:12" ht="12.75">
      <c r="A31" s="119"/>
      <c r="B31" s="2"/>
      <c r="C31" s="172"/>
      <c r="D31" s="2"/>
      <c r="E31" s="58"/>
      <c r="F31" s="117"/>
      <c r="G31" s="37"/>
      <c r="H31" s="108"/>
      <c r="I31" s="90"/>
      <c r="J31" s="91"/>
      <c r="L31" s="17"/>
    </row>
    <row r="32" spans="1:10" ht="12.75">
      <c r="A32" s="119"/>
      <c r="B32" s="2"/>
      <c r="C32" s="172"/>
      <c r="D32" s="2"/>
      <c r="E32" s="58"/>
      <c r="F32" s="117"/>
      <c r="G32" s="37"/>
      <c r="H32" s="108"/>
      <c r="I32" s="90"/>
      <c r="J32" s="91"/>
    </row>
    <row r="33" spans="1:10" ht="12.75">
      <c r="A33" s="119"/>
      <c r="B33" s="2"/>
      <c r="C33" s="172"/>
      <c r="D33" s="2"/>
      <c r="E33" s="58"/>
      <c r="F33" s="117"/>
      <c r="G33" s="37"/>
      <c r="H33" s="108"/>
      <c r="I33" s="90"/>
      <c r="J33" s="91"/>
    </row>
    <row r="34" spans="1:10" ht="12.75">
      <c r="A34" s="119"/>
      <c r="B34" s="2"/>
      <c r="C34" s="172"/>
      <c r="D34" s="2"/>
      <c r="E34" s="58"/>
      <c r="F34" s="117"/>
      <c r="G34" s="37"/>
      <c r="H34" s="108"/>
      <c r="I34" s="90"/>
      <c r="J34" s="91"/>
    </row>
    <row r="35" spans="1:10" ht="12.75">
      <c r="A35" s="119"/>
      <c r="B35" s="2"/>
      <c r="C35" s="172"/>
      <c r="D35" s="2"/>
      <c r="E35" s="58"/>
      <c r="F35" s="117"/>
      <c r="G35" s="37"/>
      <c r="H35" s="108"/>
      <c r="I35" s="90"/>
      <c r="J35" s="91"/>
    </row>
    <row r="36" spans="1:10" ht="12.75">
      <c r="A36" s="119"/>
      <c r="B36" s="2"/>
      <c r="C36" s="172"/>
      <c r="D36" s="2"/>
      <c r="E36" s="58"/>
      <c r="F36" s="117"/>
      <c r="G36" s="37"/>
      <c r="H36" s="108"/>
      <c r="I36" s="90"/>
      <c r="J36" s="91"/>
    </row>
    <row r="37" spans="1:10" ht="12.75">
      <c r="A37" s="119"/>
      <c r="B37" s="2"/>
      <c r="C37" s="172"/>
      <c r="D37" s="2"/>
      <c r="E37" s="58"/>
      <c r="F37" s="117"/>
      <c r="G37" s="37"/>
      <c r="H37" s="108"/>
      <c r="I37" s="90"/>
      <c r="J37" s="91"/>
    </row>
    <row r="38" spans="1:10" ht="12.75">
      <c r="A38" s="119"/>
      <c r="B38" s="2"/>
      <c r="C38" s="172"/>
      <c r="D38" s="2"/>
      <c r="E38" s="58"/>
      <c r="F38" s="117"/>
      <c r="G38" s="37"/>
      <c r="H38" s="108"/>
      <c r="I38" s="90"/>
      <c r="J38" s="91"/>
    </row>
    <row r="39" spans="1:10" ht="12.75">
      <c r="A39" s="119"/>
      <c r="B39" s="2"/>
      <c r="C39" s="172"/>
      <c r="D39" s="2"/>
      <c r="E39" s="58"/>
      <c r="F39" s="117"/>
      <c r="G39" s="37"/>
      <c r="H39" s="108"/>
      <c r="I39" s="90"/>
      <c r="J39" s="91"/>
    </row>
    <row r="40" spans="1:10" ht="12.75">
      <c r="A40" s="119"/>
      <c r="B40" s="2"/>
      <c r="C40" s="172"/>
      <c r="D40" s="2"/>
      <c r="E40" s="58"/>
      <c r="F40" s="117"/>
      <c r="G40" s="37"/>
      <c r="H40" s="108"/>
      <c r="I40" s="90"/>
      <c r="J40" s="91"/>
    </row>
    <row r="41" spans="1:10" ht="12.75">
      <c r="A41" s="119"/>
      <c r="B41" s="186" t="s">
        <v>7</v>
      </c>
      <c r="C41" s="173"/>
      <c r="D41" s="46"/>
      <c r="E41" s="57"/>
      <c r="F41" s="85"/>
      <c r="G41" s="37"/>
      <c r="H41" s="108"/>
      <c r="I41" s="90"/>
      <c r="J41" s="91"/>
    </row>
    <row r="42" spans="1:10" s="1" customFormat="1" ht="12.75">
      <c r="A42" s="122"/>
      <c r="B42" s="9"/>
      <c r="C42" s="174"/>
      <c r="D42" s="14"/>
      <c r="E42" s="59"/>
      <c r="F42" s="149"/>
      <c r="G42" s="71"/>
      <c r="H42" s="108"/>
      <c r="I42" s="92"/>
      <c r="J42" s="93"/>
    </row>
    <row r="43" spans="1:10" ht="12.75">
      <c r="A43" s="10"/>
      <c r="B43" s="19"/>
      <c r="C43" s="76" t="s">
        <v>8</v>
      </c>
      <c r="D43" s="22"/>
      <c r="E43" s="23"/>
      <c r="F43" s="24"/>
      <c r="G43" s="37"/>
      <c r="H43" s="108"/>
      <c r="I43" s="90"/>
      <c r="J43" s="91"/>
    </row>
    <row r="44" spans="1:10" ht="12.75">
      <c r="A44" s="10"/>
      <c r="B44" s="19"/>
      <c r="C44" s="76" t="s">
        <v>9</v>
      </c>
      <c r="D44" s="53"/>
      <c r="E44" s="23"/>
      <c r="F44" s="24"/>
      <c r="G44" s="37"/>
      <c r="H44" s="108"/>
      <c r="I44" s="90"/>
      <c r="J44" s="91"/>
    </row>
    <row r="45" spans="1:10" ht="12.75">
      <c r="A45" s="10"/>
      <c r="B45" s="19"/>
      <c r="C45" s="76" t="s">
        <v>10</v>
      </c>
      <c r="D45" s="22"/>
      <c r="E45" s="23"/>
      <c r="F45" s="24"/>
      <c r="G45" s="37"/>
      <c r="H45" s="108"/>
      <c r="I45" s="90"/>
      <c r="J45" s="91"/>
    </row>
    <row r="46" spans="1:10" ht="12.75">
      <c r="A46" s="10"/>
      <c r="B46" s="19"/>
      <c r="C46" s="76"/>
      <c r="D46" s="22"/>
      <c r="E46" s="23"/>
      <c r="F46" s="24"/>
      <c r="G46" s="37"/>
      <c r="H46" s="108"/>
      <c r="I46" s="90"/>
      <c r="J46" s="91"/>
    </row>
    <row r="47" spans="1:10" ht="12.75">
      <c r="A47" s="10"/>
      <c r="B47" s="19"/>
      <c r="C47" s="76" t="s">
        <v>11</v>
      </c>
      <c r="D47" s="22"/>
      <c r="E47" s="23"/>
      <c r="F47" s="24"/>
      <c r="G47" s="37"/>
      <c r="H47" s="108"/>
      <c r="I47" s="90"/>
      <c r="J47" s="91"/>
    </row>
    <row r="48" spans="1:10" ht="12.75">
      <c r="A48" s="10"/>
      <c r="B48" s="19"/>
      <c r="C48" s="76" t="s">
        <v>12</v>
      </c>
      <c r="D48" s="22"/>
      <c r="E48" s="23"/>
      <c r="F48" s="24"/>
      <c r="G48" s="37"/>
      <c r="H48" s="108"/>
      <c r="I48" s="90"/>
      <c r="J48" s="91"/>
    </row>
    <row r="49" spans="1:10" ht="12.75">
      <c r="A49" s="10"/>
      <c r="B49" s="19"/>
      <c r="C49" s="76" t="s">
        <v>13</v>
      </c>
      <c r="D49" s="20"/>
      <c r="E49" s="23"/>
      <c r="F49" s="24"/>
      <c r="G49" s="37"/>
      <c r="H49" s="108"/>
      <c r="I49" s="90"/>
      <c r="J49" s="91"/>
    </row>
    <row r="50" spans="1:10" ht="12.75">
      <c r="A50" s="10"/>
      <c r="B50" s="19"/>
      <c r="C50" s="76" t="s">
        <v>14</v>
      </c>
      <c r="D50" s="20"/>
      <c r="E50" s="23"/>
      <c r="F50" s="24"/>
      <c r="G50" s="37"/>
      <c r="H50" s="108"/>
      <c r="I50" s="90"/>
      <c r="J50" s="91"/>
    </row>
    <row r="51" spans="1:10" ht="12.75">
      <c r="A51" s="10"/>
      <c r="B51" s="26"/>
      <c r="C51" s="76" t="s">
        <v>15</v>
      </c>
      <c r="D51" s="27"/>
      <c r="E51" s="23"/>
      <c r="F51" s="24"/>
      <c r="G51" s="37"/>
      <c r="H51" s="108"/>
      <c r="I51" s="90"/>
      <c r="J51" s="91"/>
    </row>
    <row r="52" spans="1:10" ht="12.75">
      <c r="A52" s="10"/>
      <c r="B52" s="19"/>
      <c r="C52" s="78"/>
      <c r="D52" s="28"/>
      <c r="E52" s="29"/>
      <c r="F52" s="24"/>
      <c r="G52" s="37"/>
      <c r="H52" s="108"/>
      <c r="I52" s="90"/>
      <c r="J52" s="91"/>
    </row>
    <row r="53" spans="1:10" ht="12.75">
      <c r="A53" s="11"/>
      <c r="B53" s="12" t="s">
        <v>16</v>
      </c>
      <c r="C53" s="175"/>
      <c r="D53" s="28"/>
      <c r="E53" s="29"/>
      <c r="F53" s="24"/>
      <c r="G53" s="37"/>
      <c r="H53" s="108"/>
      <c r="I53" s="90"/>
      <c r="J53" s="91"/>
    </row>
    <row r="54" spans="1:10" ht="12.75">
      <c r="A54" s="10"/>
      <c r="B54" s="30"/>
      <c r="C54" s="176"/>
      <c r="D54" s="30"/>
      <c r="E54" s="31"/>
      <c r="F54" s="32"/>
      <c r="G54" s="37"/>
      <c r="H54" s="108"/>
      <c r="I54" s="90"/>
      <c r="J54" s="91"/>
    </row>
    <row r="55" spans="1:10" ht="12.75">
      <c r="A55" s="123"/>
      <c r="B55" s="33"/>
      <c r="C55" s="177"/>
      <c r="D55" s="34"/>
      <c r="E55" s="35"/>
      <c r="F55" s="36"/>
      <c r="G55" s="72"/>
      <c r="H55" s="108"/>
      <c r="I55" s="90"/>
      <c r="J55" s="91"/>
    </row>
    <row r="56" spans="1:10" ht="12.75">
      <c r="A56" s="10"/>
      <c r="B56" s="3"/>
      <c r="C56" s="178"/>
      <c r="D56" s="3"/>
      <c r="E56" s="60"/>
      <c r="F56" s="150"/>
      <c r="G56" s="37"/>
      <c r="H56" s="108"/>
      <c r="I56" s="90"/>
      <c r="J56" s="91"/>
    </row>
    <row r="57" spans="1:10" ht="12.75">
      <c r="A57" s="10"/>
      <c r="B57" s="2"/>
      <c r="C57" s="12"/>
      <c r="D57" s="15"/>
      <c r="E57" s="37"/>
      <c r="F57" s="117"/>
      <c r="G57" s="37"/>
      <c r="H57" s="108"/>
      <c r="I57" s="90"/>
      <c r="J57" s="91"/>
    </row>
    <row r="58" spans="1:10" ht="12.75">
      <c r="A58" s="119"/>
      <c r="B58" s="186" t="s">
        <v>17</v>
      </c>
      <c r="C58" s="173"/>
      <c r="D58" s="46"/>
      <c r="E58" s="57"/>
      <c r="F58" s="85"/>
      <c r="G58" s="37"/>
      <c r="H58" s="108"/>
      <c r="I58" s="90"/>
      <c r="J58" s="91"/>
    </row>
    <row r="59" spans="1:10" s="1" customFormat="1" ht="12.75">
      <c r="A59" s="122"/>
      <c r="B59" s="9"/>
      <c r="C59" s="174"/>
      <c r="D59" s="14"/>
      <c r="E59" s="59"/>
      <c r="F59" s="149"/>
      <c r="G59" s="71"/>
      <c r="H59" s="108"/>
      <c r="I59" s="92"/>
      <c r="J59" s="93"/>
    </row>
    <row r="60" spans="1:10" ht="12.75">
      <c r="A60" s="10"/>
      <c r="B60" s="19"/>
      <c r="C60" s="76" t="s">
        <v>8</v>
      </c>
      <c r="D60" s="22"/>
      <c r="E60" s="23"/>
      <c r="F60" s="24"/>
      <c r="G60" s="37"/>
      <c r="H60" s="108"/>
      <c r="I60" s="90"/>
      <c r="J60" s="91"/>
    </row>
    <row r="61" spans="1:10" ht="12.75">
      <c r="A61" s="10"/>
      <c r="B61" s="19"/>
      <c r="C61" s="76" t="s">
        <v>9</v>
      </c>
      <c r="D61" s="25"/>
      <c r="E61" s="23"/>
      <c r="F61" s="24"/>
      <c r="G61" s="37"/>
      <c r="H61" s="108"/>
      <c r="I61" s="90"/>
      <c r="J61" s="91"/>
    </row>
    <row r="62" spans="1:10" ht="12.75">
      <c r="A62" s="10"/>
      <c r="B62" s="19"/>
      <c r="C62" s="76" t="s">
        <v>10</v>
      </c>
      <c r="D62" s="22"/>
      <c r="E62" s="23"/>
      <c r="F62" s="24"/>
      <c r="G62" s="37"/>
      <c r="H62" s="108"/>
      <c r="I62" s="90"/>
      <c r="J62" s="91"/>
    </row>
    <row r="63" spans="1:10" ht="12.75">
      <c r="A63" s="10"/>
      <c r="B63" s="19"/>
      <c r="C63" s="76"/>
      <c r="D63" s="22"/>
      <c r="E63" s="23"/>
      <c r="F63" s="24"/>
      <c r="G63" s="37"/>
      <c r="H63" s="108"/>
      <c r="I63" s="90"/>
      <c r="J63" s="91"/>
    </row>
    <row r="64" spans="1:10" ht="12.75">
      <c r="A64" s="10"/>
      <c r="B64" s="19"/>
      <c r="C64" s="76" t="s">
        <v>11</v>
      </c>
      <c r="D64" s="22"/>
      <c r="E64" s="23"/>
      <c r="F64" s="24"/>
      <c r="G64" s="37"/>
      <c r="H64" s="108"/>
      <c r="I64" s="90"/>
      <c r="J64" s="91"/>
    </row>
    <row r="65" spans="1:10" ht="12.75">
      <c r="A65" s="10"/>
      <c r="B65" s="19"/>
      <c r="C65" s="76" t="s">
        <v>12</v>
      </c>
      <c r="D65" s="22"/>
      <c r="E65" s="23"/>
      <c r="F65" s="24"/>
      <c r="G65" s="37"/>
      <c r="H65" s="108"/>
      <c r="I65" s="90"/>
      <c r="J65" s="91"/>
    </row>
    <row r="66" spans="1:10" ht="12.75">
      <c r="A66" s="10"/>
      <c r="B66" s="19"/>
      <c r="C66" s="76" t="s">
        <v>13</v>
      </c>
      <c r="D66" s="20"/>
      <c r="E66" s="23"/>
      <c r="F66" s="24"/>
      <c r="G66" s="37"/>
      <c r="H66" s="108"/>
      <c r="I66" s="90"/>
      <c r="J66" s="91"/>
    </row>
    <row r="67" spans="1:10" ht="12.75">
      <c r="A67" s="10"/>
      <c r="B67" s="19"/>
      <c r="C67" s="76" t="s">
        <v>14</v>
      </c>
      <c r="D67" s="20"/>
      <c r="E67" s="23"/>
      <c r="F67" s="24"/>
      <c r="G67" s="37"/>
      <c r="H67" s="108"/>
      <c r="I67" s="90"/>
      <c r="J67" s="91"/>
    </row>
    <row r="68" spans="1:10" ht="12.75">
      <c r="A68" s="10"/>
      <c r="B68" s="26"/>
      <c r="C68" s="76" t="s">
        <v>15</v>
      </c>
      <c r="D68" s="27"/>
      <c r="E68" s="23"/>
      <c r="F68" s="24"/>
      <c r="G68" s="37"/>
      <c r="H68" s="108"/>
      <c r="I68" s="90"/>
      <c r="J68" s="91"/>
    </row>
    <row r="69" spans="1:10" ht="12.75">
      <c r="A69" s="10"/>
      <c r="B69" s="42"/>
      <c r="C69" s="77"/>
      <c r="D69" s="43"/>
      <c r="E69" s="44"/>
      <c r="F69" s="45"/>
      <c r="G69" s="37"/>
      <c r="H69" s="108"/>
      <c r="I69" s="90"/>
      <c r="J69" s="91"/>
    </row>
    <row r="70" spans="1:10" ht="12.75">
      <c r="A70" s="10"/>
      <c r="B70" s="187" t="s">
        <v>66</v>
      </c>
      <c r="C70" s="179"/>
      <c r="D70" s="49"/>
      <c r="E70" s="61"/>
      <c r="F70" s="85"/>
      <c r="G70" s="37"/>
      <c r="H70" s="108"/>
      <c r="I70" s="90"/>
      <c r="J70" s="91"/>
    </row>
    <row r="71" spans="1:10" s="1" customFormat="1" ht="12.75">
      <c r="A71" s="13"/>
      <c r="B71" s="115" t="s">
        <v>69</v>
      </c>
      <c r="C71" s="180"/>
      <c r="D71" s="16"/>
      <c r="E71" s="62"/>
      <c r="F71" s="149"/>
      <c r="G71" s="71"/>
      <c r="H71" s="108"/>
      <c r="I71" s="92"/>
      <c r="J71" s="93"/>
    </row>
    <row r="72" spans="1:10" ht="12.75">
      <c r="A72" s="10"/>
      <c r="B72" s="2"/>
      <c r="C72" s="76" t="s">
        <v>18</v>
      </c>
      <c r="D72" s="20"/>
      <c r="E72" s="63"/>
      <c r="F72" s="117"/>
      <c r="G72" s="37"/>
      <c r="H72" s="108"/>
      <c r="I72" s="90"/>
      <c r="J72" s="91"/>
    </row>
    <row r="73" spans="1:10" ht="12.75">
      <c r="A73" s="10"/>
      <c r="B73" s="2"/>
      <c r="C73" s="76" t="s">
        <v>19</v>
      </c>
      <c r="D73" s="20"/>
      <c r="E73" s="63"/>
      <c r="F73" s="117"/>
      <c r="G73" s="37"/>
      <c r="H73" s="108"/>
      <c r="I73" s="90"/>
      <c r="J73" s="91"/>
    </row>
    <row r="74" spans="1:10" ht="12.75">
      <c r="A74" s="10"/>
      <c r="B74" s="2"/>
      <c r="C74" s="76" t="s">
        <v>20</v>
      </c>
      <c r="D74" s="20"/>
      <c r="E74" s="63"/>
      <c r="F74" s="117"/>
      <c r="G74" s="37"/>
      <c r="H74" s="108"/>
      <c r="I74" s="90"/>
      <c r="J74" s="91"/>
    </row>
    <row r="75" spans="1:10" ht="12.75">
      <c r="A75" s="10"/>
      <c r="B75" s="2"/>
      <c r="C75" s="76" t="s">
        <v>21</v>
      </c>
      <c r="D75" s="21"/>
      <c r="E75" s="63"/>
      <c r="F75" s="117"/>
      <c r="G75" s="37"/>
      <c r="H75" s="108"/>
      <c r="I75" s="90"/>
      <c r="J75" s="91"/>
    </row>
    <row r="76" spans="1:10" ht="12.75">
      <c r="A76" s="10"/>
      <c r="B76" s="2"/>
      <c r="C76" s="181"/>
      <c r="D76" s="15"/>
      <c r="E76" s="64"/>
      <c r="F76" s="117"/>
      <c r="G76" s="37"/>
      <c r="H76" s="108"/>
      <c r="I76" s="90"/>
      <c r="J76" s="91"/>
    </row>
    <row r="77" spans="1:10" ht="12.75">
      <c r="A77" s="10"/>
      <c r="B77" s="3"/>
      <c r="C77" s="182"/>
      <c r="D77" s="3"/>
      <c r="E77" s="65"/>
      <c r="F77" s="150"/>
      <c r="G77" s="37"/>
      <c r="H77" s="108"/>
      <c r="I77" s="90"/>
      <c r="J77" s="91"/>
    </row>
    <row r="78" spans="1:10" ht="12.75">
      <c r="A78" s="10"/>
      <c r="B78" s="186" t="s">
        <v>0</v>
      </c>
      <c r="C78" s="179"/>
      <c r="D78" s="46"/>
      <c r="E78" s="57"/>
      <c r="F78" s="85"/>
      <c r="G78" s="37"/>
      <c r="H78" s="108"/>
      <c r="I78" s="90"/>
      <c r="J78" s="91"/>
    </row>
    <row r="79" spans="1:10" ht="12.75">
      <c r="A79" s="124"/>
      <c r="B79" s="115" t="s">
        <v>70</v>
      </c>
      <c r="C79" s="182"/>
      <c r="D79" s="101"/>
      <c r="E79" s="66"/>
      <c r="F79" s="150"/>
      <c r="G79" s="37"/>
      <c r="H79" s="108"/>
      <c r="I79" s="90"/>
      <c r="J79" s="91"/>
    </row>
    <row r="80" spans="1:10" ht="12.75">
      <c r="A80" s="124"/>
      <c r="B80" s="2"/>
      <c r="C80" s="182"/>
      <c r="D80" s="76"/>
      <c r="E80" s="66"/>
      <c r="F80" s="150"/>
      <c r="G80" s="37"/>
      <c r="H80" s="108"/>
      <c r="I80" s="90"/>
      <c r="J80" s="91"/>
    </row>
    <row r="81" spans="1:10" ht="12.75">
      <c r="A81" s="124"/>
      <c r="B81" s="3"/>
      <c r="C81" s="76" t="s">
        <v>1</v>
      </c>
      <c r="D81" s="110"/>
      <c r="E81" s="100"/>
      <c r="F81" s="150"/>
      <c r="G81" s="37"/>
      <c r="H81" s="108"/>
      <c r="I81" s="90"/>
      <c r="J81" s="91"/>
    </row>
    <row r="82" spans="1:10" ht="12.75">
      <c r="A82" s="124"/>
      <c r="B82" s="3"/>
      <c r="C82" s="178"/>
      <c r="D82" s="3"/>
      <c r="E82" s="66"/>
      <c r="F82" s="150"/>
      <c r="G82" s="37"/>
      <c r="H82" s="108"/>
      <c r="I82" s="90"/>
      <c r="J82" s="91"/>
    </row>
    <row r="83" spans="1:10" ht="12.75">
      <c r="A83" s="10"/>
      <c r="B83" s="186" t="s">
        <v>22</v>
      </c>
      <c r="C83" s="173"/>
      <c r="D83" s="46"/>
      <c r="E83" s="57"/>
      <c r="F83" s="85"/>
      <c r="G83" s="37"/>
      <c r="H83" s="108"/>
      <c r="I83" s="90"/>
      <c r="J83" s="91"/>
    </row>
    <row r="84" spans="1:10" ht="12.75">
      <c r="A84" s="124"/>
      <c r="B84" s="3"/>
      <c r="C84" s="178"/>
      <c r="D84" s="3"/>
      <c r="E84" s="66"/>
      <c r="F84" s="150"/>
      <c r="G84" s="37"/>
      <c r="H84" s="108"/>
      <c r="I84" s="90"/>
      <c r="J84" s="91"/>
    </row>
    <row r="85" spans="1:10" ht="12.75">
      <c r="A85" s="10"/>
      <c r="B85" s="39">
        <f>+I2364</f>
        <v>0</v>
      </c>
      <c r="C85" s="78" t="s">
        <v>23</v>
      </c>
      <c r="D85" s="12"/>
      <c r="E85" s="58"/>
      <c r="F85" s="117"/>
      <c r="G85" s="37"/>
      <c r="H85" s="108"/>
      <c r="I85" s="90"/>
      <c r="J85" s="91"/>
    </row>
    <row r="86" spans="1:10" ht="12.75">
      <c r="A86" s="10"/>
      <c r="B86" s="40">
        <f>-B85+B87</f>
        <v>0</v>
      </c>
      <c r="C86" s="78" t="s">
        <v>24</v>
      </c>
      <c r="D86" s="12"/>
      <c r="E86" s="58"/>
      <c r="F86" s="117"/>
      <c r="G86" s="37"/>
      <c r="H86" s="108"/>
      <c r="I86" s="90"/>
      <c r="J86" s="91"/>
    </row>
    <row r="87" spans="1:10" ht="12.75">
      <c r="A87" s="10"/>
      <c r="B87" s="40">
        <f>+J2364</f>
        <v>0</v>
      </c>
      <c r="C87" s="78" t="s">
        <v>25</v>
      </c>
      <c r="D87" s="12"/>
      <c r="E87" s="58"/>
      <c r="F87" s="117"/>
      <c r="G87" s="37"/>
      <c r="H87" s="108"/>
      <c r="I87" s="90"/>
      <c r="J87" s="91"/>
    </row>
    <row r="88" spans="1:10" ht="12.75">
      <c r="A88" s="10"/>
      <c r="B88" s="112">
        <f>IF(OR(D81="cgs8",D81="disc8",D81="tr8"),-B87*0.08,IF(D81="idw5",-SUM(J572:J642)*0.05,0))</f>
        <v>0</v>
      </c>
      <c r="C88" s="78" t="s">
        <v>2</v>
      </c>
      <c r="D88" s="12"/>
      <c r="E88" s="58"/>
      <c r="F88" s="117"/>
      <c r="G88" s="37"/>
      <c r="H88" s="108"/>
      <c r="I88" s="90"/>
      <c r="J88" s="91"/>
    </row>
    <row r="89" spans="1:10" ht="12.75" hidden="1">
      <c r="A89" s="10"/>
      <c r="B89" s="40">
        <f>IF(AND(B87&gt;0,B87&lt;50),5.95,0)</f>
        <v>0</v>
      </c>
      <c r="C89" s="78"/>
      <c r="D89" s="12"/>
      <c r="E89" s="116"/>
      <c r="F89" s="117"/>
      <c r="G89" s="116"/>
      <c r="H89" s="108"/>
      <c r="I89" s="90"/>
      <c r="J89" s="91"/>
    </row>
    <row r="90" spans="1:10" ht="12.75" hidden="1">
      <c r="A90" s="10"/>
      <c r="B90" s="40">
        <f>IF(AND(B87&gt;49.99999,B87&lt;100),7.95,0)</f>
        <v>0</v>
      </c>
      <c r="C90" s="78"/>
      <c r="D90" s="12"/>
      <c r="E90" s="116"/>
      <c r="F90" s="117"/>
      <c r="G90" s="116"/>
      <c r="H90" s="108"/>
      <c r="I90" s="90"/>
      <c r="J90" s="91"/>
    </row>
    <row r="91" spans="1:10" ht="12.75" hidden="1">
      <c r="A91" s="10"/>
      <c r="B91" s="40">
        <f>IF(AND(B87&gt;99.99999,B87&lt;150),9.95,0)</f>
        <v>0</v>
      </c>
      <c r="C91" s="78"/>
      <c r="D91" s="12"/>
      <c r="E91" s="116"/>
      <c r="F91" s="117"/>
      <c r="G91" s="116"/>
      <c r="H91" s="108"/>
      <c r="I91" s="90"/>
      <c r="J91" s="91"/>
    </row>
    <row r="92" spans="1:10" ht="12.75" hidden="1">
      <c r="A92" s="10"/>
      <c r="B92" s="40">
        <f>IF(AND(B87&gt;149.99999,B87&lt;200),12.95,0)</f>
        <v>0</v>
      </c>
      <c r="C92" s="78"/>
      <c r="D92" s="12"/>
      <c r="E92" s="116"/>
      <c r="F92" s="117"/>
      <c r="G92" s="116"/>
      <c r="H92" s="108"/>
      <c r="I92" s="90"/>
      <c r="J92" s="91"/>
    </row>
    <row r="93" spans="1:10" ht="12.75" hidden="1">
      <c r="A93" s="10"/>
      <c r="B93" s="40">
        <f>IF(AND(B87&gt;199.99999,B87&lt;300),14.95,0)</f>
        <v>0</v>
      </c>
      <c r="C93" s="78"/>
      <c r="D93" s="12"/>
      <c r="E93" s="116"/>
      <c r="F93" s="117"/>
      <c r="G93" s="116"/>
      <c r="H93" s="108"/>
      <c r="I93" s="90"/>
      <c r="J93" s="91"/>
    </row>
    <row r="94" spans="1:10" ht="12.75" hidden="1">
      <c r="A94" s="10"/>
      <c r="B94" s="40">
        <f>IF(AND(B87&gt;299.99999,B87&lt;400),16.95,0)</f>
        <v>0</v>
      </c>
      <c r="C94" s="78"/>
      <c r="D94" s="12"/>
      <c r="E94" s="116"/>
      <c r="F94" s="117"/>
      <c r="G94" s="116"/>
      <c r="H94" s="108"/>
      <c r="I94" s="90"/>
      <c r="J94" s="91"/>
    </row>
    <row r="95" spans="1:10" ht="12.75" hidden="1">
      <c r="A95" s="10"/>
      <c r="B95" s="40">
        <f>IF(AND(B87&gt;399.99999,B87&lt;500),19.95,0)</f>
        <v>0</v>
      </c>
      <c r="C95" s="78"/>
      <c r="D95" s="12"/>
      <c r="E95" s="116"/>
      <c r="F95" s="117"/>
      <c r="G95" s="116"/>
      <c r="H95" s="108"/>
      <c r="I95" s="90"/>
      <c r="J95" s="91"/>
    </row>
    <row r="96" spans="1:10" ht="12.75" hidden="1">
      <c r="A96" s="10"/>
      <c r="B96" s="40">
        <f>IF(B87&gt;499.99999,B88*0.04,0)</f>
        <v>0</v>
      </c>
      <c r="C96" s="78"/>
      <c r="D96" s="12"/>
      <c r="E96" s="116"/>
      <c r="F96" s="117"/>
      <c r="G96" s="116"/>
      <c r="H96" s="108"/>
      <c r="I96" s="90"/>
      <c r="J96" s="91"/>
    </row>
    <row r="97" spans="1:10" ht="12.75">
      <c r="A97" s="10"/>
      <c r="B97" s="40">
        <f>+IF(B87&gt;0,5.95,0)</f>
        <v>0</v>
      </c>
      <c r="C97" s="78" t="s">
        <v>81</v>
      </c>
      <c r="D97" s="12"/>
      <c r="E97" s="29"/>
      <c r="F97" s="117"/>
      <c r="G97" s="37"/>
      <c r="H97" s="108"/>
      <c r="I97" s="90"/>
      <c r="J97" s="91"/>
    </row>
    <row r="98" spans="1:10" ht="12.75">
      <c r="A98" s="10"/>
      <c r="B98" s="40">
        <f>IF(C121=1,11.95,IF(C120=1,5.95,0))</f>
        <v>0</v>
      </c>
      <c r="C98" s="78" t="s">
        <v>3941</v>
      </c>
      <c r="D98" s="12"/>
      <c r="E98" s="29"/>
      <c r="F98" s="117"/>
      <c r="G98" s="37"/>
      <c r="H98" s="108"/>
      <c r="I98" s="90"/>
      <c r="J98" s="91"/>
    </row>
    <row r="99" spans="1:10" ht="12.75">
      <c r="A99" s="10"/>
      <c r="B99" s="40">
        <f>IF(D50="Canada",SUM(B89:B96)*2-B97,0)</f>
        <v>0</v>
      </c>
      <c r="C99" s="78" t="s">
        <v>26</v>
      </c>
      <c r="D99" s="12"/>
      <c r="E99" s="29"/>
      <c r="F99" s="117"/>
      <c r="G99" s="37"/>
      <c r="H99" s="108"/>
      <c r="I99" s="90"/>
      <c r="J99" s="91"/>
    </row>
    <row r="100" spans="1:10" ht="12.75">
      <c r="A100" s="10"/>
      <c r="B100" s="40">
        <f>IF(OR(D48="in",D48="indiana"),(B87+B88+B97+B98)*0.07,0)</f>
        <v>0</v>
      </c>
      <c r="C100" s="78" t="s">
        <v>27</v>
      </c>
      <c r="D100" s="12"/>
      <c r="E100" s="58"/>
      <c r="F100" s="117"/>
      <c r="G100" s="37"/>
      <c r="H100" s="108"/>
      <c r="I100" s="90"/>
      <c r="J100" s="91"/>
    </row>
    <row r="101" spans="1:10" ht="13.5" thickBot="1">
      <c r="A101" s="10"/>
      <c r="B101" s="38">
        <f>+B87+B88+B97+B98+B99+B100</f>
        <v>0</v>
      </c>
      <c r="C101" s="78" t="s">
        <v>28</v>
      </c>
      <c r="D101" s="141"/>
      <c r="E101" s="37"/>
      <c r="F101" s="117"/>
      <c r="G101" s="37"/>
      <c r="H101" s="108"/>
      <c r="I101" s="90"/>
      <c r="J101" s="91"/>
    </row>
    <row r="102" spans="1:10" ht="13.5" thickTop="1">
      <c r="A102" s="10"/>
      <c r="B102" s="17"/>
      <c r="C102" s="163"/>
      <c r="D102" s="2"/>
      <c r="E102" s="58"/>
      <c r="F102" s="117"/>
      <c r="G102" s="58"/>
      <c r="H102" s="108"/>
      <c r="I102" s="90"/>
      <c r="J102" s="91"/>
    </row>
    <row r="103" spans="1:10" ht="12.75">
      <c r="A103" s="125"/>
      <c r="B103" s="3"/>
      <c r="C103" s="163"/>
      <c r="D103" s="2"/>
      <c r="E103" s="67"/>
      <c r="F103" s="117"/>
      <c r="G103" s="37"/>
      <c r="H103" s="108"/>
      <c r="I103" s="90"/>
      <c r="J103" s="91"/>
    </row>
    <row r="104" spans="1:10" s="17" customFormat="1" ht="12.75">
      <c r="A104" s="41"/>
      <c r="B104" s="88" t="s">
        <v>3937</v>
      </c>
      <c r="C104" s="164"/>
      <c r="D104" s="50"/>
      <c r="E104" s="68"/>
      <c r="F104" s="86"/>
      <c r="G104" s="83"/>
      <c r="H104" s="109"/>
      <c r="I104" s="90"/>
      <c r="J104" s="91"/>
    </row>
    <row r="105" spans="1:10" s="17" customFormat="1" ht="12.75">
      <c r="A105" s="126"/>
      <c r="B105" s="88" t="s">
        <v>29</v>
      </c>
      <c r="C105" s="164"/>
      <c r="D105" s="50"/>
      <c r="E105" s="68"/>
      <c r="F105" s="86"/>
      <c r="G105" s="83"/>
      <c r="H105" s="109"/>
      <c r="I105" s="90"/>
      <c r="J105" s="91"/>
    </row>
    <row r="106" spans="1:10" ht="12.75">
      <c r="A106" s="10"/>
      <c r="B106" s="2"/>
      <c r="C106" s="163"/>
      <c r="D106" s="2"/>
      <c r="E106" s="58"/>
      <c r="F106" s="117"/>
      <c r="G106" s="58"/>
      <c r="H106" s="108"/>
      <c r="I106" s="90"/>
      <c r="J106" s="91"/>
    </row>
    <row r="107" spans="1:10" ht="12.75">
      <c r="A107" s="118"/>
      <c r="B107" s="6"/>
      <c r="C107" s="162"/>
      <c r="D107" s="6"/>
      <c r="E107" s="69"/>
      <c r="F107" s="148"/>
      <c r="G107" s="69"/>
      <c r="H107" s="143"/>
      <c r="I107" s="89"/>
      <c r="J107" s="94"/>
    </row>
    <row r="108" spans="1:10" ht="12.75">
      <c r="A108" s="130" t="s">
        <v>41</v>
      </c>
      <c r="B108" s="50" t="s">
        <v>76</v>
      </c>
      <c r="C108" s="165"/>
      <c r="D108" s="50"/>
      <c r="E108" s="68"/>
      <c r="F108" s="86"/>
      <c r="G108" s="68"/>
      <c r="H108" s="152"/>
      <c r="I108" s="95"/>
      <c r="J108" s="95"/>
    </row>
    <row r="109" spans="1:10" s="111" customFormat="1" ht="12.75">
      <c r="A109"/>
      <c r="B109" s="138" t="s">
        <v>80</v>
      </c>
      <c r="C109" s="166"/>
      <c r="D109"/>
      <c r="E109" s="136"/>
      <c r="F109" s="142"/>
      <c r="G109" s="136"/>
      <c r="H109" s="153"/>
      <c r="I109" s="137"/>
      <c r="J109" s="137"/>
    </row>
    <row r="110" spans="1:10" s="111" customFormat="1" ht="12.75">
      <c r="A110"/>
      <c r="B110" s="138" t="s">
        <v>79</v>
      </c>
      <c r="C110" s="166"/>
      <c r="D110"/>
      <c r="E110" s="136"/>
      <c r="F110" s="142"/>
      <c r="G110" s="136"/>
      <c r="H110" s="153"/>
      <c r="I110" s="137"/>
      <c r="J110" s="137"/>
    </row>
    <row r="111" spans="1:10" s="111" customFormat="1" ht="12.75">
      <c r="A111"/>
      <c r="B111"/>
      <c r="C111" s="166"/>
      <c r="D111"/>
      <c r="E111" s="136"/>
      <c r="F111" s="142"/>
      <c r="G111" s="136"/>
      <c r="H111" s="153"/>
      <c r="I111" s="137"/>
      <c r="J111" s="137"/>
    </row>
    <row r="112" spans="1:10" s="111" customFormat="1" ht="12.75">
      <c r="A112"/>
      <c r="B112" s="138" t="s">
        <v>77</v>
      </c>
      <c r="C112" s="166"/>
      <c r="D112"/>
      <c r="E112" s="136"/>
      <c r="F112" s="142"/>
      <c r="G112" s="136"/>
      <c r="H112" s="153"/>
      <c r="I112" s="137"/>
      <c r="J112" s="137"/>
    </row>
    <row r="113" spans="1:10" s="111" customFormat="1" ht="12.75">
      <c r="A113"/>
      <c r="B113"/>
      <c r="C113" s="166"/>
      <c r="D113"/>
      <c r="E113" s="136"/>
      <c r="F113" s="142"/>
      <c r="G113" s="136"/>
      <c r="H113" s="153"/>
      <c r="I113" s="137"/>
      <c r="J113" s="137"/>
    </row>
    <row r="114" spans="1:10" ht="12.75">
      <c r="A114" s="127"/>
      <c r="B114" s="52"/>
      <c r="C114" s="156" t="s">
        <v>30</v>
      </c>
      <c r="D114" s="52"/>
      <c r="E114" s="52"/>
      <c r="F114" s="188" t="s">
        <v>31</v>
      </c>
      <c r="G114" s="52" t="s">
        <v>31</v>
      </c>
      <c r="H114" s="156"/>
      <c r="I114" s="52" t="s">
        <v>32</v>
      </c>
      <c r="J114" s="52"/>
    </row>
    <row r="115" spans="1:10" ht="12.75">
      <c r="A115" s="128" t="s">
        <v>33</v>
      </c>
      <c r="B115" s="51" t="s">
        <v>34</v>
      </c>
      <c r="C115" s="157" t="s">
        <v>35</v>
      </c>
      <c r="D115" s="51" t="s">
        <v>36</v>
      </c>
      <c r="E115" s="51" t="s">
        <v>37</v>
      </c>
      <c r="F115" s="189" t="s">
        <v>38</v>
      </c>
      <c r="G115" s="51" t="s">
        <v>39</v>
      </c>
      <c r="H115" s="157"/>
      <c r="I115" s="51" t="s">
        <v>37</v>
      </c>
      <c r="J115" s="51" t="s">
        <v>40</v>
      </c>
    </row>
    <row r="116" spans="1:10" ht="12.75">
      <c r="A116" s="129"/>
      <c r="C116" s="74"/>
      <c r="D116" s="111" t="s">
        <v>67</v>
      </c>
      <c r="E116" s="102"/>
      <c r="F116" s="142"/>
      <c r="G116" s="102"/>
      <c r="H116" s="144"/>
      <c r="I116" s="104"/>
      <c r="J116" s="104"/>
    </row>
    <row r="117" spans="1:10" ht="12.75">
      <c r="A117" s="130" t="s">
        <v>41</v>
      </c>
      <c r="B117" s="50" t="s">
        <v>68</v>
      </c>
      <c r="C117" s="73"/>
      <c r="D117" s="50"/>
      <c r="E117" s="68"/>
      <c r="F117" s="86"/>
      <c r="G117" s="68"/>
      <c r="H117" s="152"/>
      <c r="I117" s="95"/>
      <c r="J117" s="95"/>
    </row>
    <row r="118" spans="1:10" ht="12.75">
      <c r="A118" s="129"/>
      <c r="B118" s="82" t="s">
        <v>63</v>
      </c>
      <c r="C118" s="74"/>
      <c r="D118"/>
      <c r="E118" s="103"/>
      <c r="F118" s="142"/>
      <c r="G118" s="103"/>
      <c r="H118" s="114"/>
      <c r="I118" s="104"/>
      <c r="J118" s="104"/>
    </row>
    <row r="119" spans="1:10" ht="12.75">
      <c r="A119" s="129"/>
      <c r="B119"/>
      <c r="C119" s="74"/>
      <c r="D119"/>
      <c r="E119" s="103"/>
      <c r="F119" s="142"/>
      <c r="G119" s="103"/>
      <c r="H119" s="114"/>
      <c r="I119" s="104"/>
      <c r="J119" s="104"/>
    </row>
    <row r="120" spans="1:10" ht="12.75">
      <c r="A120" s="129"/>
      <c r="B120" s="138" t="s">
        <v>3846</v>
      </c>
      <c r="C120" s="74"/>
      <c r="D120" s="138" t="s">
        <v>3938</v>
      </c>
      <c r="E120" s="103">
        <v>5.95</v>
      </c>
      <c r="F120" s="142" t="s">
        <v>42</v>
      </c>
      <c r="G120" s="103">
        <v>5.95</v>
      </c>
      <c r="H120" s="114">
        <v>0</v>
      </c>
      <c r="I120" s="104">
        <f>C120*E120</f>
        <v>0</v>
      </c>
      <c r="J120" s="104">
        <f>C120*G120</f>
        <v>0</v>
      </c>
    </row>
    <row r="121" spans="1:10" ht="12.75">
      <c r="A121" s="129"/>
      <c r="B121" s="138" t="s">
        <v>3847</v>
      </c>
      <c r="C121" s="74"/>
      <c r="D121" s="138" t="s">
        <v>3939</v>
      </c>
      <c r="E121" s="103">
        <v>11.95</v>
      </c>
      <c r="F121" s="142" t="s">
        <v>42</v>
      </c>
      <c r="G121" s="103">
        <v>11.95</v>
      </c>
      <c r="H121" s="114">
        <v>0</v>
      </c>
      <c r="I121" s="104">
        <f>C121*E121</f>
        <v>0</v>
      </c>
      <c r="J121" s="104">
        <f>C121*G121</f>
        <v>0</v>
      </c>
    </row>
    <row r="122" spans="1:10" ht="12.75">
      <c r="A122" s="129"/>
      <c r="B122"/>
      <c r="C122" s="74"/>
      <c r="D122"/>
      <c r="E122" s="103"/>
      <c r="F122" s="142"/>
      <c r="G122" s="103"/>
      <c r="H122" s="145"/>
      <c r="I122" s="104"/>
      <c r="J122" s="104"/>
    </row>
    <row r="123" spans="1:10" ht="12.75">
      <c r="A123" s="131"/>
      <c r="B123" s="82" t="s">
        <v>64</v>
      </c>
      <c r="C123" s="74"/>
      <c r="D123" s="139" t="s">
        <v>380</v>
      </c>
      <c r="E123" s="80"/>
      <c r="F123" s="87"/>
      <c r="G123" s="80"/>
      <c r="H123" s="114"/>
      <c r="I123" s="96"/>
      <c r="J123" s="96"/>
    </row>
    <row r="124" spans="1:10" ht="13.5" thickBot="1">
      <c r="A124" s="131"/>
      <c r="B124" s="82"/>
      <c r="C124" s="74"/>
      <c r="D124" s="79"/>
      <c r="E124" s="80"/>
      <c r="F124" s="87"/>
      <c r="G124" s="80"/>
      <c r="H124" s="114"/>
      <c r="I124" s="105"/>
      <c r="J124" s="105"/>
    </row>
    <row r="125" spans="1:10" ht="13.5" thickBot="1">
      <c r="A125" s="132"/>
      <c r="B125" s="138" t="s">
        <v>3848</v>
      </c>
      <c r="C125" s="106">
        <f>IF(A125="",0,(SUMIF(H135:H2363,"=1",C135:C2363)))</f>
        <v>0</v>
      </c>
      <c r="D125" s="138" t="s">
        <v>3851</v>
      </c>
      <c r="E125" s="103">
        <v>0.12</v>
      </c>
      <c r="F125" s="142" t="s">
        <v>42</v>
      </c>
      <c r="G125" s="103">
        <v>0.12</v>
      </c>
      <c r="H125" s="114"/>
      <c r="I125" s="104">
        <f>C125*E125</f>
        <v>0</v>
      </c>
      <c r="J125" s="104">
        <f>C125*G125</f>
        <v>0</v>
      </c>
    </row>
    <row r="126" spans="1:10" ht="13.5" thickBot="1">
      <c r="A126" s="132"/>
      <c r="B126" s="138" t="s">
        <v>3849</v>
      </c>
      <c r="C126" s="106">
        <f>IF(A126="",0,(SUMIF(H135:H2363,"=1",C135:C2363)))</f>
        <v>0</v>
      </c>
      <c r="D126" s="138" t="s">
        <v>3852</v>
      </c>
      <c r="E126" s="103">
        <v>0.3</v>
      </c>
      <c r="F126" s="142" t="s">
        <v>42</v>
      </c>
      <c r="G126" s="103">
        <v>0.3</v>
      </c>
      <c r="H126" s="114"/>
      <c r="I126" s="104">
        <f>C126*E126</f>
        <v>0</v>
      </c>
      <c r="J126" s="104">
        <f>C126*G126</f>
        <v>0</v>
      </c>
    </row>
    <row r="127" spans="1:10" ht="13.5" thickBot="1">
      <c r="A127" s="132"/>
      <c r="B127" s="138" t="s">
        <v>3850</v>
      </c>
      <c r="C127" s="106">
        <f>IF(A127="",0,(SUMIF(H135:H2363,"=1",C135:C2363)))</f>
        <v>0</v>
      </c>
      <c r="D127" s="138" t="s">
        <v>3853</v>
      </c>
      <c r="E127" s="103">
        <v>0.5</v>
      </c>
      <c r="F127" s="142" t="s">
        <v>42</v>
      </c>
      <c r="G127" s="103">
        <v>0.5</v>
      </c>
      <c r="H127" s="114"/>
      <c r="I127" s="104">
        <f>C127*E127</f>
        <v>0</v>
      </c>
      <c r="J127" s="104">
        <f>C127*G127</f>
        <v>0</v>
      </c>
    </row>
    <row r="128" spans="1:10" ht="12.75">
      <c r="A128" s="129"/>
      <c r="B128"/>
      <c r="C128" s="74"/>
      <c r="D128"/>
      <c r="E128" s="103"/>
      <c r="F128" s="142"/>
      <c r="G128" s="103"/>
      <c r="H128" s="114"/>
      <c r="I128" s="104"/>
      <c r="J128" s="104"/>
    </row>
    <row r="129" spans="1:10" ht="12.75">
      <c r="A129" s="129"/>
      <c r="B129" s="82" t="s">
        <v>75</v>
      </c>
      <c r="C129" s="74"/>
      <c r="D129"/>
      <c r="E129" s="103"/>
      <c r="F129" s="142"/>
      <c r="G129" s="103"/>
      <c r="H129" s="114"/>
      <c r="I129" s="104"/>
      <c r="J129" s="104"/>
    </row>
    <row r="130" spans="1:10" ht="12.75">
      <c r="A130" s="129"/>
      <c r="B130" s="81"/>
      <c r="C130" s="74"/>
      <c r="D130"/>
      <c r="E130" s="103"/>
      <c r="F130" s="142"/>
      <c r="G130" s="103"/>
      <c r="H130" s="114"/>
      <c r="I130" s="104"/>
      <c r="J130" s="104"/>
    </row>
    <row r="131" spans="2:11" s="111" customFormat="1" ht="12.75">
      <c r="B131" s="111" t="s">
        <v>385</v>
      </c>
      <c r="C131" s="140"/>
      <c r="D131" s="111" t="s">
        <v>386</v>
      </c>
      <c r="E131" s="183">
        <v>4.5</v>
      </c>
      <c r="F131" s="195">
        <v>0.75</v>
      </c>
      <c r="G131" s="183">
        <v>1.12</v>
      </c>
      <c r="H131" s="153">
        <v>14</v>
      </c>
      <c r="I131" s="183">
        <f>C131*E131</f>
        <v>0</v>
      </c>
      <c r="J131" s="183">
        <f>C131*G131</f>
        <v>0</v>
      </c>
      <c r="K131" s="160"/>
    </row>
    <row r="132" spans="2:11" s="111" customFormat="1" ht="12.75">
      <c r="B132" s="111" t="s">
        <v>387</v>
      </c>
      <c r="C132" s="140"/>
      <c r="D132" s="111" t="s">
        <v>388</v>
      </c>
      <c r="E132" s="183">
        <v>4.5</v>
      </c>
      <c r="F132" s="195">
        <v>0.4</v>
      </c>
      <c r="G132" s="183">
        <v>2.7</v>
      </c>
      <c r="H132" s="153">
        <v>14</v>
      </c>
      <c r="I132" s="183">
        <f>C132*E132</f>
        <v>0</v>
      </c>
      <c r="J132" s="183">
        <f>C132*G132</f>
        <v>0</v>
      </c>
      <c r="K132" s="160"/>
    </row>
    <row r="133" spans="2:11" s="111" customFormat="1" ht="12.75">
      <c r="B133" s="111" t="s">
        <v>389</v>
      </c>
      <c r="C133" s="140"/>
      <c r="D133" s="111" t="s">
        <v>390</v>
      </c>
      <c r="E133" s="183">
        <v>1.25</v>
      </c>
      <c r="F133" s="195">
        <v>0.4</v>
      </c>
      <c r="G133" s="183">
        <v>0.75</v>
      </c>
      <c r="H133" s="153">
        <v>14</v>
      </c>
      <c r="I133" s="183">
        <f>C133*E133</f>
        <v>0</v>
      </c>
      <c r="J133" s="183">
        <f>C133*G133</f>
        <v>0</v>
      </c>
      <c r="K133" s="160"/>
    </row>
    <row r="134" spans="1:11" s="111" customFormat="1" ht="12.75">
      <c r="A134"/>
      <c r="B134" t="s">
        <v>391</v>
      </c>
      <c r="C134" s="74"/>
      <c r="D134" t="s">
        <v>392</v>
      </c>
      <c r="E134" s="136">
        <v>0.25</v>
      </c>
      <c r="F134" s="155" t="s">
        <v>42</v>
      </c>
      <c r="G134" s="136">
        <v>0.25</v>
      </c>
      <c r="H134" s="154">
        <v>14</v>
      </c>
      <c r="I134" s="137">
        <f>C134*E134</f>
        <v>0</v>
      </c>
      <c r="J134" s="137">
        <f>C134*G134</f>
        <v>0</v>
      </c>
      <c r="K134"/>
    </row>
    <row r="135" spans="1:11" s="111" customFormat="1" ht="12.75">
      <c r="A135"/>
      <c r="B135"/>
      <c r="C135" s="74"/>
      <c r="D135"/>
      <c r="E135" s="136"/>
      <c r="F135" s="155"/>
      <c r="G135" s="136"/>
      <c r="H135" s="154"/>
      <c r="I135" s="137"/>
      <c r="J135" s="137"/>
      <c r="K135"/>
    </row>
    <row r="136" spans="1:10" ht="12.75">
      <c r="A136" s="130" t="s">
        <v>41</v>
      </c>
      <c r="B136" s="50" t="s">
        <v>72</v>
      </c>
      <c r="C136" s="73"/>
      <c r="D136" s="50"/>
      <c r="E136" s="68"/>
      <c r="F136" s="86"/>
      <c r="G136" s="68"/>
      <c r="H136" s="152"/>
      <c r="I136" s="95"/>
      <c r="J136" s="95"/>
    </row>
    <row r="137" spans="1:11" s="158" customFormat="1" ht="12.75">
      <c r="A137" t="s">
        <v>88</v>
      </c>
      <c r="B137"/>
      <c r="C137" s="74"/>
      <c r="D137"/>
      <c r="E137" s="136"/>
      <c r="F137" s="155"/>
      <c r="G137" s="136"/>
      <c r="H137" s="154"/>
      <c r="I137" s="137"/>
      <c r="J137" s="137"/>
      <c r="K137"/>
    </row>
    <row r="138" spans="1:11" s="158" customFormat="1" ht="12.75">
      <c r="A138" s="111"/>
      <c r="B138" s="111" t="s">
        <v>1396</v>
      </c>
      <c r="C138" s="140"/>
      <c r="D138" s="111" t="s">
        <v>1397</v>
      </c>
      <c r="E138" s="183">
        <v>2.99</v>
      </c>
      <c r="F138" s="195">
        <v>0.75</v>
      </c>
      <c r="G138" s="183">
        <v>0.74</v>
      </c>
      <c r="H138" s="153">
        <v>1</v>
      </c>
      <c r="I138" s="183">
        <f>C138*E138</f>
        <v>0</v>
      </c>
      <c r="J138" s="183">
        <f>C138*G138</f>
        <v>0</v>
      </c>
      <c r="K138" s="160"/>
    </row>
    <row r="139" spans="1:11" s="158" customFormat="1" ht="12.75">
      <c r="A139" s="111"/>
      <c r="B139" s="111" t="s">
        <v>1398</v>
      </c>
      <c r="C139" s="140"/>
      <c r="D139" s="111" t="s">
        <v>1399</v>
      </c>
      <c r="E139" s="183">
        <v>2.99</v>
      </c>
      <c r="F139" s="195">
        <v>0.53</v>
      </c>
      <c r="G139" s="183">
        <v>1.4</v>
      </c>
      <c r="H139" s="153">
        <v>1</v>
      </c>
      <c r="I139" s="183">
        <f>C139*E139</f>
        <v>0</v>
      </c>
      <c r="J139" s="183">
        <f>C139*G139</f>
        <v>0</v>
      </c>
      <c r="K139" s="160"/>
    </row>
    <row r="140" spans="1:11" s="158" customFormat="1" ht="12.75">
      <c r="A140" s="111"/>
      <c r="B140" s="111" t="s">
        <v>1400</v>
      </c>
      <c r="C140" s="140"/>
      <c r="D140" s="111" t="s">
        <v>1401</v>
      </c>
      <c r="E140" s="183">
        <v>2.99</v>
      </c>
      <c r="F140" s="195">
        <v>0.53</v>
      </c>
      <c r="G140" s="183">
        <v>1.4</v>
      </c>
      <c r="H140" s="153">
        <v>1</v>
      </c>
      <c r="I140" s="183">
        <f>C140*E140</f>
        <v>0</v>
      </c>
      <c r="J140" s="183">
        <f>C140*G140</f>
        <v>0</v>
      </c>
      <c r="K140" s="160"/>
    </row>
    <row r="141" spans="1:10" s="111" customFormat="1" ht="12.75">
      <c r="A141" t="s">
        <v>89</v>
      </c>
      <c r="B141"/>
      <c r="C141" s="74"/>
      <c r="D141"/>
      <c r="E141" s="136"/>
      <c r="F141" s="155"/>
      <c r="G141" s="136"/>
      <c r="H141" s="154"/>
      <c r="I141" s="137"/>
      <c r="J141" s="137"/>
    </row>
    <row r="142" spans="1:10" s="111" customFormat="1" ht="12.75">
      <c r="A142"/>
      <c r="B142" t="s">
        <v>1402</v>
      </c>
      <c r="C142" s="74"/>
      <c r="D142" t="s">
        <v>1403</v>
      </c>
      <c r="E142" s="136">
        <v>2.99</v>
      </c>
      <c r="F142" s="155">
        <v>0.4</v>
      </c>
      <c r="G142" s="136">
        <v>1.7</v>
      </c>
      <c r="H142" s="154">
        <v>1</v>
      </c>
      <c r="I142" s="137">
        <f>C142*E142</f>
        <v>0</v>
      </c>
      <c r="J142" s="137">
        <f>C142*G142</f>
        <v>0</v>
      </c>
    </row>
    <row r="143" spans="1:10" s="111" customFormat="1" ht="12.75">
      <c r="A143"/>
      <c r="B143" t="s">
        <v>1404</v>
      </c>
      <c r="C143" s="74"/>
      <c r="D143" t="s">
        <v>1405</v>
      </c>
      <c r="E143" s="136">
        <v>2.99</v>
      </c>
      <c r="F143" s="155">
        <v>0.4</v>
      </c>
      <c r="G143" s="136">
        <v>1.7</v>
      </c>
      <c r="H143" s="154">
        <v>1</v>
      </c>
      <c r="I143" s="137">
        <f>C143*E143</f>
        <v>0</v>
      </c>
      <c r="J143" s="137">
        <f>C143*G143</f>
        <v>0</v>
      </c>
    </row>
    <row r="144" spans="1:10" s="158" customFormat="1" ht="12.75">
      <c r="A144" t="s">
        <v>204</v>
      </c>
      <c r="B144"/>
      <c r="C144" s="74"/>
      <c r="D144"/>
      <c r="E144" s="136"/>
      <c r="F144" s="155"/>
      <c r="G144" s="136"/>
      <c r="H144" s="154"/>
      <c r="I144" s="137"/>
      <c r="J144" s="137"/>
    </row>
    <row r="145" spans="1:10" s="158" customFormat="1" ht="12.75">
      <c r="A145"/>
      <c r="B145" t="s">
        <v>1406</v>
      </c>
      <c r="C145" s="74"/>
      <c r="D145" t="s">
        <v>1407</v>
      </c>
      <c r="E145" s="136">
        <v>3.5</v>
      </c>
      <c r="F145" s="155">
        <v>0.4</v>
      </c>
      <c r="G145" s="136">
        <v>1.99</v>
      </c>
      <c r="H145" s="154">
        <v>1</v>
      </c>
      <c r="I145" s="137">
        <f>C145*E145</f>
        <v>0</v>
      </c>
      <c r="J145" s="137">
        <f>C145*G145</f>
        <v>0</v>
      </c>
    </row>
    <row r="146" spans="1:10" s="158" customFormat="1" ht="12.75">
      <c r="A146" t="s">
        <v>127</v>
      </c>
      <c r="B146"/>
      <c r="C146" s="74"/>
      <c r="D146"/>
      <c r="E146" s="136"/>
      <c r="F146" s="155"/>
      <c r="G146" s="136"/>
      <c r="H146" s="154"/>
      <c r="I146" s="137"/>
      <c r="J146" s="137"/>
    </row>
    <row r="147" spans="1:10" s="111" customFormat="1" ht="12.75">
      <c r="A147"/>
      <c r="B147" t="s">
        <v>1408</v>
      </c>
      <c r="C147" s="74"/>
      <c r="D147" t="s">
        <v>1409</v>
      </c>
      <c r="E147" s="136">
        <v>24.99</v>
      </c>
      <c r="F147" s="155">
        <v>0.35</v>
      </c>
      <c r="G147" s="136">
        <v>16.24</v>
      </c>
      <c r="H147" s="154">
        <v>3</v>
      </c>
      <c r="I147" s="137">
        <f aca="true" t="shared" si="0" ref="I147:I158">C147*E147</f>
        <v>0</v>
      </c>
      <c r="J147" s="137">
        <f aca="true" t="shared" si="1" ref="J147:J158">C147*G147</f>
        <v>0</v>
      </c>
    </row>
    <row r="148" spans="1:10" s="111" customFormat="1" ht="12.75">
      <c r="A148"/>
      <c r="B148" t="s">
        <v>1410</v>
      </c>
      <c r="C148" s="74"/>
      <c r="D148" t="s">
        <v>1411</v>
      </c>
      <c r="E148" s="136">
        <v>24.95</v>
      </c>
      <c r="F148" s="155">
        <v>0.35</v>
      </c>
      <c r="G148" s="136">
        <v>16.22</v>
      </c>
      <c r="H148" s="154">
        <v>3</v>
      </c>
      <c r="I148" s="137">
        <f t="shared" si="0"/>
        <v>0</v>
      </c>
      <c r="J148" s="137">
        <f t="shared" si="1"/>
        <v>0</v>
      </c>
    </row>
    <row r="149" spans="1:10" s="111" customFormat="1" ht="12.75">
      <c r="A149"/>
      <c r="B149" t="s">
        <v>1412</v>
      </c>
      <c r="C149" s="74"/>
      <c r="D149" t="s">
        <v>1413</v>
      </c>
      <c r="E149" s="136">
        <v>24.95</v>
      </c>
      <c r="F149" s="155">
        <v>0.35</v>
      </c>
      <c r="G149" s="136">
        <v>16.22</v>
      </c>
      <c r="H149" s="154">
        <v>3</v>
      </c>
      <c r="I149" s="137">
        <f t="shared" si="0"/>
        <v>0</v>
      </c>
      <c r="J149" s="137">
        <f t="shared" si="1"/>
        <v>0</v>
      </c>
    </row>
    <row r="150" spans="1:10" s="111" customFormat="1" ht="12.75">
      <c r="A150"/>
      <c r="B150" t="s">
        <v>1414</v>
      </c>
      <c r="C150" s="74"/>
      <c r="D150" t="s">
        <v>1415</v>
      </c>
      <c r="E150" s="136">
        <v>24.95</v>
      </c>
      <c r="F150" s="155">
        <v>0.35</v>
      </c>
      <c r="G150" s="136">
        <v>16.22</v>
      </c>
      <c r="H150" s="154">
        <v>3</v>
      </c>
      <c r="I150" s="137">
        <f t="shared" si="0"/>
        <v>0</v>
      </c>
      <c r="J150" s="137">
        <f t="shared" si="1"/>
        <v>0</v>
      </c>
    </row>
    <row r="151" spans="1:10" s="111" customFormat="1" ht="12.75">
      <c r="A151"/>
      <c r="B151" t="s">
        <v>1416</v>
      </c>
      <c r="C151" s="74"/>
      <c r="D151" t="s">
        <v>1417</v>
      </c>
      <c r="E151" s="136">
        <v>24.95</v>
      </c>
      <c r="F151" s="155">
        <v>0.35</v>
      </c>
      <c r="G151" s="136">
        <v>16.22</v>
      </c>
      <c r="H151" s="154">
        <v>3</v>
      </c>
      <c r="I151" s="137">
        <f t="shared" si="0"/>
        <v>0</v>
      </c>
      <c r="J151" s="137">
        <f t="shared" si="1"/>
        <v>0</v>
      </c>
    </row>
    <row r="152" spans="1:10" s="111" customFormat="1" ht="12.75">
      <c r="A152"/>
      <c r="B152" t="s">
        <v>1418</v>
      </c>
      <c r="C152" s="74"/>
      <c r="D152" t="s">
        <v>1419</v>
      </c>
      <c r="E152" s="136">
        <v>24.95</v>
      </c>
      <c r="F152" s="155">
        <v>0.35</v>
      </c>
      <c r="G152" s="136">
        <v>16.22</v>
      </c>
      <c r="H152" s="154">
        <v>3</v>
      </c>
      <c r="I152" s="137">
        <f t="shared" si="0"/>
        <v>0</v>
      </c>
      <c r="J152" s="137">
        <f t="shared" si="1"/>
        <v>0</v>
      </c>
    </row>
    <row r="153" spans="1:10" s="158" customFormat="1" ht="12.75">
      <c r="A153"/>
      <c r="B153" t="s">
        <v>1420</v>
      </c>
      <c r="C153" s="74"/>
      <c r="D153" t="s">
        <v>1421</v>
      </c>
      <c r="E153" s="136">
        <v>24.95</v>
      </c>
      <c r="F153" s="155">
        <v>0.35</v>
      </c>
      <c r="G153" s="136">
        <v>16.22</v>
      </c>
      <c r="H153" s="154">
        <v>3</v>
      </c>
      <c r="I153" s="137">
        <f t="shared" si="0"/>
        <v>0</v>
      </c>
      <c r="J153" s="137">
        <f t="shared" si="1"/>
        <v>0</v>
      </c>
    </row>
    <row r="154" spans="1:10" s="158" customFormat="1" ht="12.75">
      <c r="A154"/>
      <c r="B154" t="s">
        <v>1422</v>
      </c>
      <c r="C154" s="74"/>
      <c r="D154" t="s">
        <v>1423</v>
      </c>
      <c r="E154" s="136">
        <v>24.95</v>
      </c>
      <c r="F154" s="155">
        <v>0.35</v>
      </c>
      <c r="G154" s="136">
        <v>16.22</v>
      </c>
      <c r="H154" s="154">
        <v>3</v>
      </c>
      <c r="I154" s="137">
        <f t="shared" si="0"/>
        <v>0</v>
      </c>
      <c r="J154" s="137">
        <f t="shared" si="1"/>
        <v>0</v>
      </c>
    </row>
    <row r="155" spans="1:10" s="158" customFormat="1" ht="12.75">
      <c r="A155"/>
      <c r="B155" t="s">
        <v>1424</v>
      </c>
      <c r="C155" s="74"/>
      <c r="D155" t="s">
        <v>1425</v>
      </c>
      <c r="E155" s="136">
        <v>24.95</v>
      </c>
      <c r="F155" s="155">
        <v>0.35</v>
      </c>
      <c r="G155" s="136">
        <v>16.22</v>
      </c>
      <c r="H155" s="154">
        <v>3</v>
      </c>
      <c r="I155" s="137">
        <f t="shared" si="0"/>
        <v>0</v>
      </c>
      <c r="J155" s="137">
        <f t="shared" si="1"/>
        <v>0</v>
      </c>
    </row>
    <row r="156" spans="1:10" s="158" customFormat="1" ht="12.75">
      <c r="A156"/>
      <c r="B156" t="s">
        <v>1426</v>
      </c>
      <c r="C156" s="74"/>
      <c r="D156" t="s">
        <v>1427</v>
      </c>
      <c r="E156" s="136">
        <v>24.95</v>
      </c>
      <c r="F156" s="155">
        <v>0.35</v>
      </c>
      <c r="G156" s="136">
        <v>16.22</v>
      </c>
      <c r="H156" s="154">
        <v>3</v>
      </c>
      <c r="I156" s="137">
        <f t="shared" si="0"/>
        <v>0</v>
      </c>
      <c r="J156" s="137">
        <f t="shared" si="1"/>
        <v>0</v>
      </c>
    </row>
    <row r="157" spans="1:10" s="158" customFormat="1" ht="12.75">
      <c r="A157"/>
      <c r="B157" t="s">
        <v>1428</v>
      </c>
      <c r="C157" s="74"/>
      <c r="D157" t="s">
        <v>1429</v>
      </c>
      <c r="E157" s="136">
        <v>24.95</v>
      </c>
      <c r="F157" s="155">
        <v>0.35</v>
      </c>
      <c r="G157" s="136">
        <v>16.22</v>
      </c>
      <c r="H157" s="154">
        <v>3</v>
      </c>
      <c r="I157" s="137">
        <f t="shared" si="0"/>
        <v>0</v>
      </c>
      <c r="J157" s="137">
        <f t="shared" si="1"/>
        <v>0</v>
      </c>
    </row>
    <row r="158" spans="1:10" s="158" customFormat="1" ht="12.75">
      <c r="A158"/>
      <c r="B158" t="s">
        <v>1430</v>
      </c>
      <c r="C158" s="74"/>
      <c r="D158" t="s">
        <v>1431</v>
      </c>
      <c r="E158" s="136">
        <v>24.95</v>
      </c>
      <c r="F158" s="155">
        <v>0.35</v>
      </c>
      <c r="G158" s="136">
        <v>16.22</v>
      </c>
      <c r="H158" s="154">
        <v>3</v>
      </c>
      <c r="I158" s="137">
        <f t="shared" si="0"/>
        <v>0</v>
      </c>
      <c r="J158" s="137">
        <f t="shared" si="1"/>
        <v>0</v>
      </c>
    </row>
    <row r="159" spans="1:10" s="158" customFormat="1" ht="12.75">
      <c r="A159" t="s">
        <v>313</v>
      </c>
      <c r="B159"/>
      <c r="C159" s="74"/>
      <c r="D159"/>
      <c r="E159" s="136"/>
      <c r="F159" s="155"/>
      <c r="G159" s="136"/>
      <c r="H159" s="154"/>
      <c r="I159" s="137"/>
      <c r="J159" s="137"/>
    </row>
    <row r="160" spans="1:11" s="158" customFormat="1" ht="12.75">
      <c r="A160" s="111"/>
      <c r="B160" s="111" t="s">
        <v>1432</v>
      </c>
      <c r="C160" s="140"/>
      <c r="D160" s="111" t="s">
        <v>1433</v>
      </c>
      <c r="E160" s="183">
        <v>3.5</v>
      </c>
      <c r="F160" s="195">
        <v>0.53</v>
      </c>
      <c r="G160" s="183">
        <v>1.64</v>
      </c>
      <c r="H160" s="153">
        <v>1</v>
      </c>
      <c r="I160" s="183">
        <f>C160*E160</f>
        <v>0</v>
      </c>
      <c r="J160" s="183">
        <f>C160*G160</f>
        <v>0</v>
      </c>
      <c r="K160" s="160"/>
    </row>
    <row r="161" spans="1:11" s="158" customFormat="1" ht="12.75">
      <c r="A161" s="111"/>
      <c r="B161" s="111" t="s">
        <v>1434</v>
      </c>
      <c r="C161" s="140"/>
      <c r="D161" s="111" t="s">
        <v>1435</v>
      </c>
      <c r="E161" s="183">
        <v>3.5</v>
      </c>
      <c r="F161" s="195">
        <v>0.53</v>
      </c>
      <c r="G161" s="183">
        <v>1.64</v>
      </c>
      <c r="H161" s="153">
        <v>1</v>
      </c>
      <c r="I161" s="183">
        <f>C161*E161</f>
        <v>0</v>
      </c>
      <c r="J161" s="183">
        <f>C161*G161</f>
        <v>0</v>
      </c>
      <c r="K161" s="160"/>
    </row>
    <row r="162" spans="1:10" s="158" customFormat="1" ht="12.75">
      <c r="A162" t="s">
        <v>314</v>
      </c>
      <c r="B162"/>
      <c r="C162" s="74"/>
      <c r="D162"/>
      <c r="E162" s="136"/>
      <c r="F162" s="155"/>
      <c r="G162" s="136"/>
      <c r="H162" s="154"/>
      <c r="I162" s="137"/>
      <c r="J162" s="137"/>
    </row>
    <row r="163" spans="1:10" s="158" customFormat="1" ht="12.75">
      <c r="A163"/>
      <c r="B163" t="s">
        <v>1436</v>
      </c>
      <c r="C163" s="74"/>
      <c r="D163" t="s">
        <v>1437</v>
      </c>
      <c r="E163" s="136">
        <v>9.95</v>
      </c>
      <c r="F163" s="155">
        <v>0.35</v>
      </c>
      <c r="G163" s="136">
        <v>6.47</v>
      </c>
      <c r="H163" s="154">
        <v>3</v>
      </c>
      <c r="I163" s="137">
        <f aca="true" t="shared" si="2" ref="I163:I169">C163*E163</f>
        <v>0</v>
      </c>
      <c r="J163" s="137">
        <f aca="true" t="shared" si="3" ref="J163:J169">C163*G163</f>
        <v>0</v>
      </c>
    </row>
    <row r="164" spans="1:10" s="158" customFormat="1" ht="12.75">
      <c r="A164"/>
      <c r="B164" t="s">
        <v>1438</v>
      </c>
      <c r="C164" s="74"/>
      <c r="D164" t="s">
        <v>1439</v>
      </c>
      <c r="E164" s="136">
        <v>19.95</v>
      </c>
      <c r="F164" s="155">
        <v>0.35</v>
      </c>
      <c r="G164" s="136">
        <v>12.97</v>
      </c>
      <c r="H164" s="154">
        <v>3</v>
      </c>
      <c r="I164" s="137">
        <f t="shared" si="2"/>
        <v>0</v>
      </c>
      <c r="J164" s="137">
        <f t="shared" si="3"/>
        <v>0</v>
      </c>
    </row>
    <row r="165" spans="1:10" s="158" customFormat="1" ht="12.75">
      <c r="A165"/>
      <c r="B165" t="s">
        <v>1440</v>
      </c>
      <c r="C165" s="74"/>
      <c r="D165" t="s">
        <v>1441</v>
      </c>
      <c r="E165" s="136">
        <v>9.99</v>
      </c>
      <c r="F165" s="155">
        <v>0.35</v>
      </c>
      <c r="G165" s="136">
        <v>6.49</v>
      </c>
      <c r="H165" s="154">
        <v>3</v>
      </c>
      <c r="I165" s="137">
        <f t="shared" si="2"/>
        <v>0</v>
      </c>
      <c r="J165" s="137">
        <f t="shared" si="3"/>
        <v>0</v>
      </c>
    </row>
    <row r="166" spans="1:10" s="158" customFormat="1" ht="12.75">
      <c r="A166"/>
      <c r="B166" t="s">
        <v>1442</v>
      </c>
      <c r="C166" s="74"/>
      <c r="D166" t="s">
        <v>1443</v>
      </c>
      <c r="E166" s="136">
        <v>14.99</v>
      </c>
      <c r="F166" s="155">
        <v>0.25</v>
      </c>
      <c r="G166" s="136">
        <v>11.24</v>
      </c>
      <c r="H166" s="154">
        <v>7</v>
      </c>
      <c r="I166" s="137">
        <f t="shared" si="2"/>
        <v>0</v>
      </c>
      <c r="J166" s="137">
        <f t="shared" si="3"/>
        <v>0</v>
      </c>
    </row>
    <row r="167" spans="1:10" s="158" customFormat="1" ht="12.75">
      <c r="A167"/>
      <c r="B167" t="s">
        <v>1444</v>
      </c>
      <c r="C167" s="74"/>
      <c r="D167" t="s">
        <v>1445</v>
      </c>
      <c r="E167" s="136">
        <v>39.99</v>
      </c>
      <c r="F167" s="155">
        <v>0.25</v>
      </c>
      <c r="G167" s="136">
        <v>29.99</v>
      </c>
      <c r="H167" s="154">
        <v>7</v>
      </c>
      <c r="I167" s="137">
        <f t="shared" si="2"/>
        <v>0</v>
      </c>
      <c r="J167" s="137">
        <f t="shared" si="3"/>
        <v>0</v>
      </c>
    </row>
    <row r="168" spans="1:10" s="158" customFormat="1" ht="12.75">
      <c r="A168"/>
      <c r="B168" t="s">
        <v>1446</v>
      </c>
      <c r="C168" s="74"/>
      <c r="D168" t="s">
        <v>1447</v>
      </c>
      <c r="E168" s="136">
        <v>29.99</v>
      </c>
      <c r="F168" s="155">
        <v>0.25</v>
      </c>
      <c r="G168" s="136">
        <v>22.49</v>
      </c>
      <c r="H168" s="154">
        <v>7</v>
      </c>
      <c r="I168" s="137">
        <f t="shared" si="2"/>
        <v>0</v>
      </c>
      <c r="J168" s="137">
        <f t="shared" si="3"/>
        <v>0</v>
      </c>
    </row>
    <row r="169" spans="1:10" s="158" customFormat="1" ht="12.75">
      <c r="A169"/>
      <c r="B169" t="s">
        <v>1448</v>
      </c>
      <c r="C169" s="74"/>
      <c r="D169" t="s">
        <v>1449</v>
      </c>
      <c r="E169" s="136">
        <v>17.99</v>
      </c>
      <c r="F169" s="155">
        <v>0.25</v>
      </c>
      <c r="G169" s="136">
        <v>13.49</v>
      </c>
      <c r="H169" s="154">
        <v>10</v>
      </c>
      <c r="I169" s="137">
        <f t="shared" si="2"/>
        <v>0</v>
      </c>
      <c r="J169" s="137">
        <f t="shared" si="3"/>
        <v>0</v>
      </c>
    </row>
    <row r="170" spans="1:10" s="158" customFormat="1" ht="12.75">
      <c r="A170" t="s">
        <v>91</v>
      </c>
      <c r="B170"/>
      <c r="C170" s="74"/>
      <c r="D170"/>
      <c r="E170" s="136"/>
      <c r="F170" s="155"/>
      <c r="G170" s="136"/>
      <c r="H170" s="154"/>
      <c r="I170" s="137"/>
      <c r="J170" s="137"/>
    </row>
    <row r="171" spans="1:10" s="158" customFormat="1" ht="12.75">
      <c r="A171"/>
      <c r="B171" t="s">
        <v>1450</v>
      </c>
      <c r="C171" s="74"/>
      <c r="D171" t="s">
        <v>1451</v>
      </c>
      <c r="E171" s="136">
        <v>2.99</v>
      </c>
      <c r="F171" s="155">
        <v>0.4</v>
      </c>
      <c r="G171" s="136">
        <v>1.7</v>
      </c>
      <c r="H171" s="154">
        <v>1</v>
      </c>
      <c r="I171" s="137">
        <f>C171*E171</f>
        <v>0</v>
      </c>
      <c r="J171" s="137">
        <f>C171*G171</f>
        <v>0</v>
      </c>
    </row>
    <row r="172" spans="1:10" s="111" customFormat="1" ht="12.75">
      <c r="A172" t="s">
        <v>92</v>
      </c>
      <c r="B172"/>
      <c r="C172" s="74"/>
      <c r="D172"/>
      <c r="E172" s="136"/>
      <c r="F172" s="155"/>
      <c r="G172" s="136"/>
      <c r="H172" s="154"/>
      <c r="I172" s="137"/>
      <c r="J172" s="137"/>
    </row>
    <row r="173" spans="2:11" s="111" customFormat="1" ht="12.75">
      <c r="B173" s="111" t="s">
        <v>1452</v>
      </c>
      <c r="C173" s="140"/>
      <c r="D173" s="111" t="s">
        <v>1453</v>
      </c>
      <c r="E173" s="183">
        <v>17.99</v>
      </c>
      <c r="F173" s="195">
        <v>0.53</v>
      </c>
      <c r="G173" s="183">
        <v>8.45</v>
      </c>
      <c r="H173" s="153">
        <v>3</v>
      </c>
      <c r="I173" s="183">
        <f>C173*E173</f>
        <v>0</v>
      </c>
      <c r="J173" s="183">
        <f>C173*G173</f>
        <v>0</v>
      </c>
      <c r="K173" s="160"/>
    </row>
    <row r="174" spans="1:10" s="111" customFormat="1" ht="12.75">
      <c r="A174" t="s">
        <v>93</v>
      </c>
      <c r="B174"/>
      <c r="C174" s="74"/>
      <c r="D174"/>
      <c r="E174" s="136"/>
      <c r="F174" s="155"/>
      <c r="G174" s="136"/>
      <c r="H174" s="154"/>
      <c r="I174" s="137"/>
      <c r="J174" s="137"/>
    </row>
    <row r="175" spans="1:10" s="111" customFormat="1" ht="12.75">
      <c r="A175"/>
      <c r="B175" t="s">
        <v>1454</v>
      </c>
      <c r="C175" s="74"/>
      <c r="D175" t="s">
        <v>1455</v>
      </c>
      <c r="E175" s="136">
        <v>3.5</v>
      </c>
      <c r="F175" s="155">
        <v>0.4</v>
      </c>
      <c r="G175" s="136">
        <v>1.99</v>
      </c>
      <c r="H175" s="154">
        <v>1</v>
      </c>
      <c r="I175" s="137">
        <f>C175*E175</f>
        <v>0</v>
      </c>
      <c r="J175" s="137">
        <f>C175*G175</f>
        <v>0</v>
      </c>
    </row>
    <row r="176" spans="1:10" s="111" customFormat="1" ht="12.75">
      <c r="A176"/>
      <c r="B176" t="s">
        <v>1456</v>
      </c>
      <c r="C176" s="74"/>
      <c r="D176" t="s">
        <v>1457</v>
      </c>
      <c r="E176" s="136">
        <v>16.99</v>
      </c>
      <c r="F176" s="155">
        <v>0.35</v>
      </c>
      <c r="G176" s="136">
        <v>10.19</v>
      </c>
      <c r="H176" s="154">
        <v>3</v>
      </c>
      <c r="I176" s="137">
        <f>C176*E176</f>
        <v>0</v>
      </c>
      <c r="J176" s="137">
        <f>C176*G176</f>
        <v>0</v>
      </c>
    </row>
    <row r="177" spans="1:10" s="111" customFormat="1" ht="12.75">
      <c r="A177" t="s">
        <v>94</v>
      </c>
      <c r="B177"/>
      <c r="C177" s="74"/>
      <c r="D177"/>
      <c r="E177" s="136"/>
      <c r="F177" s="155"/>
      <c r="G177" s="136"/>
      <c r="H177" s="154"/>
      <c r="I177" s="137"/>
      <c r="J177" s="137"/>
    </row>
    <row r="178" spans="1:10" s="158" customFormat="1" ht="12.75">
      <c r="A178"/>
      <c r="B178" t="s">
        <v>1458</v>
      </c>
      <c r="C178" s="74"/>
      <c r="D178" t="s">
        <v>1459</v>
      </c>
      <c r="E178" s="136">
        <v>17.99</v>
      </c>
      <c r="F178" s="155">
        <v>0.35</v>
      </c>
      <c r="G178" s="136">
        <v>10.79</v>
      </c>
      <c r="H178" s="154">
        <v>3</v>
      </c>
      <c r="I178" s="137">
        <f>C178*E178</f>
        <v>0</v>
      </c>
      <c r="J178" s="137">
        <f>C178*G178</f>
        <v>0</v>
      </c>
    </row>
    <row r="179" spans="2:11" ht="12.75">
      <c r="B179" t="s">
        <v>1460</v>
      </c>
      <c r="C179" s="74"/>
      <c r="D179" t="s">
        <v>1461</v>
      </c>
      <c r="E179" s="136">
        <v>14.99</v>
      </c>
      <c r="F179" s="155">
        <v>0.35</v>
      </c>
      <c r="G179" s="136">
        <v>8.99</v>
      </c>
      <c r="H179" s="154">
        <v>3</v>
      </c>
      <c r="I179" s="137">
        <f>C179*E179</f>
        <v>0</v>
      </c>
      <c r="J179" s="137">
        <f>C179*G179</f>
        <v>0</v>
      </c>
      <c r="K179" s="2"/>
    </row>
    <row r="180" spans="1:10" ht="12.75">
      <c r="A180" t="s">
        <v>95</v>
      </c>
      <c r="C180" s="74"/>
      <c r="E180" s="136"/>
      <c r="F180" s="155"/>
      <c r="G180" s="136"/>
      <c r="H180" s="154"/>
      <c r="I180" s="137"/>
      <c r="J180" s="137"/>
    </row>
    <row r="181" spans="2:11" s="111" customFormat="1" ht="12.75">
      <c r="B181" s="111" t="s">
        <v>1462</v>
      </c>
      <c r="C181" s="140"/>
      <c r="D181" s="111" t="s">
        <v>1463</v>
      </c>
      <c r="E181" s="183">
        <v>3.5</v>
      </c>
      <c r="F181" s="195">
        <v>0.53</v>
      </c>
      <c r="G181" s="183">
        <v>1.64</v>
      </c>
      <c r="H181" s="153">
        <v>1</v>
      </c>
      <c r="I181" s="183">
        <f>C181*E181</f>
        <v>0</v>
      </c>
      <c r="J181" s="183">
        <f>C181*G181</f>
        <v>0</v>
      </c>
      <c r="K181" s="160"/>
    </row>
    <row r="182" spans="1:10" s="111" customFormat="1" ht="12.75">
      <c r="A182"/>
      <c r="B182" t="s">
        <v>1464</v>
      </c>
      <c r="C182" s="74"/>
      <c r="D182" t="s">
        <v>1465</v>
      </c>
      <c r="E182" s="136">
        <v>15.99</v>
      </c>
      <c r="F182" s="155">
        <v>0.35</v>
      </c>
      <c r="G182" s="136">
        <v>9.59</v>
      </c>
      <c r="H182" s="154">
        <v>3</v>
      </c>
      <c r="I182" s="137">
        <f>C182*E182</f>
        <v>0</v>
      </c>
      <c r="J182" s="137">
        <f>C182*G182</f>
        <v>0</v>
      </c>
    </row>
    <row r="183" spans="1:10" s="111" customFormat="1" ht="12.75">
      <c r="A183" t="s">
        <v>96</v>
      </c>
      <c r="B183"/>
      <c r="C183" s="74"/>
      <c r="D183"/>
      <c r="E183" s="136"/>
      <c r="F183" s="155"/>
      <c r="G183" s="136"/>
      <c r="H183" s="154"/>
      <c r="I183" s="137"/>
      <c r="J183" s="137"/>
    </row>
    <row r="184" spans="1:10" s="111" customFormat="1" ht="12.75">
      <c r="A184"/>
      <c r="B184" t="s">
        <v>1466</v>
      </c>
      <c r="C184" s="74"/>
      <c r="D184" t="s">
        <v>1467</v>
      </c>
      <c r="E184" s="136">
        <v>15.99</v>
      </c>
      <c r="F184" s="155">
        <v>0.35</v>
      </c>
      <c r="G184" s="136">
        <v>9.59</v>
      </c>
      <c r="H184" s="154">
        <v>3</v>
      </c>
      <c r="I184" s="137">
        <f>C184*E184</f>
        <v>0</v>
      </c>
      <c r="J184" s="137">
        <f>C184*G184</f>
        <v>0</v>
      </c>
    </row>
    <row r="185" spans="1:10" s="158" customFormat="1" ht="12.75">
      <c r="A185"/>
      <c r="B185" t="s">
        <v>1468</v>
      </c>
      <c r="C185" s="74"/>
      <c r="D185" t="s">
        <v>1469</v>
      </c>
      <c r="E185" s="136">
        <v>15.99</v>
      </c>
      <c r="F185" s="155">
        <v>0.35</v>
      </c>
      <c r="G185" s="136">
        <v>9.59</v>
      </c>
      <c r="H185" s="154">
        <v>3</v>
      </c>
      <c r="I185" s="137">
        <f>C185*E185</f>
        <v>0</v>
      </c>
      <c r="J185" s="137">
        <f>C185*G185</f>
        <v>0</v>
      </c>
    </row>
    <row r="186" spans="1:10" s="158" customFormat="1" ht="12.75">
      <c r="A186" t="s">
        <v>97</v>
      </c>
      <c r="B186"/>
      <c r="C186" s="74"/>
      <c r="D186"/>
      <c r="E186" s="136"/>
      <c r="F186" s="155"/>
      <c r="G186" s="136"/>
      <c r="H186" s="154"/>
      <c r="I186" s="137"/>
      <c r="J186" s="137"/>
    </row>
    <row r="187" spans="1:10" s="113" customFormat="1" ht="12.75">
      <c r="A187"/>
      <c r="B187" t="s">
        <v>1470</v>
      </c>
      <c r="C187" s="74"/>
      <c r="D187" t="s">
        <v>1471</v>
      </c>
      <c r="E187" s="136">
        <v>29.99</v>
      </c>
      <c r="F187" s="155">
        <v>0.35</v>
      </c>
      <c r="G187" s="136">
        <v>17.99</v>
      </c>
      <c r="H187" s="154">
        <v>3</v>
      </c>
      <c r="I187" s="137">
        <f>C187*E187</f>
        <v>0</v>
      </c>
      <c r="J187" s="137">
        <f>C187*G187</f>
        <v>0</v>
      </c>
    </row>
    <row r="188" spans="1:10" s="113" customFormat="1" ht="12.75">
      <c r="A188" t="s">
        <v>98</v>
      </c>
      <c r="B188"/>
      <c r="C188" s="74"/>
      <c r="D188"/>
      <c r="E188" s="136"/>
      <c r="F188" s="155"/>
      <c r="G188" s="136"/>
      <c r="H188" s="154"/>
      <c r="I188" s="137"/>
      <c r="J188" s="137"/>
    </row>
    <row r="189" spans="1:10" s="113" customFormat="1" ht="12.75">
      <c r="A189"/>
      <c r="B189" t="s">
        <v>1472</v>
      </c>
      <c r="C189" s="74"/>
      <c r="D189" t="s">
        <v>1473</v>
      </c>
      <c r="E189" s="136">
        <v>7.99</v>
      </c>
      <c r="F189" s="155">
        <v>0.35</v>
      </c>
      <c r="G189" s="136">
        <v>4.79</v>
      </c>
      <c r="H189" s="154">
        <v>4</v>
      </c>
      <c r="I189" s="137">
        <f>C189*E189</f>
        <v>0</v>
      </c>
      <c r="J189" s="137">
        <f>C189*G189</f>
        <v>0</v>
      </c>
    </row>
    <row r="190" spans="1:10" ht="12.75">
      <c r="A190" t="s">
        <v>99</v>
      </c>
      <c r="B190"/>
      <c r="C190" s="74"/>
      <c r="D190"/>
      <c r="E190" s="136"/>
      <c r="F190" s="155"/>
      <c r="G190" s="136"/>
      <c r="H190" s="154"/>
      <c r="I190" s="137"/>
      <c r="J190" s="137"/>
    </row>
    <row r="191" spans="1:10" s="113" customFormat="1" ht="12.75">
      <c r="A191"/>
      <c r="B191" t="s">
        <v>1474</v>
      </c>
      <c r="C191" s="74"/>
      <c r="D191" t="s">
        <v>1475</v>
      </c>
      <c r="E191" s="136">
        <v>14.99</v>
      </c>
      <c r="F191" s="155">
        <v>0.35</v>
      </c>
      <c r="G191" s="136">
        <v>8.99</v>
      </c>
      <c r="H191" s="154">
        <v>3</v>
      </c>
      <c r="I191" s="137">
        <f>C191*E191</f>
        <v>0</v>
      </c>
      <c r="J191" s="137">
        <f>C191*G191</f>
        <v>0</v>
      </c>
    </row>
    <row r="192" spans="1:11" s="113" customFormat="1" ht="12.75">
      <c r="A192" s="111"/>
      <c r="B192" s="111" t="s">
        <v>1476</v>
      </c>
      <c r="C192" s="140"/>
      <c r="D192" s="111" t="s">
        <v>1477</v>
      </c>
      <c r="E192" s="183">
        <v>49.99</v>
      </c>
      <c r="F192" s="195">
        <v>0.53</v>
      </c>
      <c r="G192" s="183">
        <v>23.49</v>
      </c>
      <c r="H192" s="153">
        <v>3</v>
      </c>
      <c r="I192" s="183">
        <f>C192*E192</f>
        <v>0</v>
      </c>
      <c r="J192" s="183">
        <f>C192*G192</f>
        <v>0</v>
      </c>
      <c r="K192" s="160"/>
    </row>
    <row r="193" spans="1:10" ht="12.75">
      <c r="A193" t="s">
        <v>100</v>
      </c>
      <c r="B193"/>
      <c r="C193" s="74"/>
      <c r="D193"/>
      <c r="E193" s="136"/>
      <c r="F193" s="155"/>
      <c r="G193" s="136"/>
      <c r="H193" s="154"/>
      <c r="I193" s="137"/>
      <c r="J193" s="137"/>
    </row>
    <row r="194" spans="2:11" s="111" customFormat="1" ht="12.75">
      <c r="B194" s="111" t="s">
        <v>1478</v>
      </c>
      <c r="C194" s="140"/>
      <c r="D194" s="111" t="s">
        <v>1479</v>
      </c>
      <c r="E194" s="183">
        <v>49.99</v>
      </c>
      <c r="F194" s="195">
        <v>0.53</v>
      </c>
      <c r="G194" s="183">
        <v>23.49</v>
      </c>
      <c r="H194" s="153">
        <v>3</v>
      </c>
      <c r="I194" s="183">
        <f>C194*E194</f>
        <v>0</v>
      </c>
      <c r="J194" s="183">
        <f>C194*G194</f>
        <v>0</v>
      </c>
      <c r="K194" s="160"/>
    </row>
    <row r="195" spans="2:11" ht="12.75">
      <c r="B195" t="s">
        <v>1480</v>
      </c>
      <c r="C195" s="74"/>
      <c r="D195" t="s">
        <v>1481</v>
      </c>
      <c r="E195" s="136">
        <v>19.95</v>
      </c>
      <c r="F195" s="155">
        <v>0.35</v>
      </c>
      <c r="G195" s="136">
        <v>12.97</v>
      </c>
      <c r="H195" s="154">
        <v>3</v>
      </c>
      <c r="I195" s="137">
        <f>C195*E195</f>
        <v>0</v>
      </c>
      <c r="J195" s="137">
        <f>C195*G195</f>
        <v>0</v>
      </c>
      <c r="K195" s="2"/>
    </row>
    <row r="196" spans="1:10" s="111" customFormat="1" ht="12.75">
      <c r="A196"/>
      <c r="B196" t="s">
        <v>1482</v>
      </c>
      <c r="C196" s="74"/>
      <c r="D196" t="s">
        <v>1483</v>
      </c>
      <c r="E196" s="136">
        <v>19.95</v>
      </c>
      <c r="F196" s="155">
        <v>0.35</v>
      </c>
      <c r="G196" s="136">
        <v>12.97</v>
      </c>
      <c r="H196" s="154">
        <v>3</v>
      </c>
      <c r="I196" s="137">
        <f>C196*E196</f>
        <v>0</v>
      </c>
      <c r="J196" s="137">
        <f>C196*G196</f>
        <v>0</v>
      </c>
    </row>
    <row r="197" spans="1:10" s="111" customFormat="1" ht="12.75">
      <c r="A197"/>
      <c r="B197" t="s">
        <v>1484</v>
      </c>
      <c r="C197" s="74"/>
      <c r="D197" t="s">
        <v>1485</v>
      </c>
      <c r="E197" s="136">
        <v>19.95</v>
      </c>
      <c r="F197" s="155">
        <v>0.35</v>
      </c>
      <c r="G197" s="136">
        <v>12.97</v>
      </c>
      <c r="H197" s="154">
        <v>3</v>
      </c>
      <c r="I197" s="137">
        <f>C197*E197</f>
        <v>0</v>
      </c>
      <c r="J197" s="137">
        <f>C197*G197</f>
        <v>0</v>
      </c>
    </row>
    <row r="198" spans="1:10" s="111" customFormat="1" ht="12.75">
      <c r="A198"/>
      <c r="B198" t="s">
        <v>1486</v>
      </c>
      <c r="C198" s="74"/>
      <c r="D198" t="s">
        <v>1487</v>
      </c>
      <c r="E198" s="136">
        <v>14.99</v>
      </c>
      <c r="F198" s="155">
        <v>0.25</v>
      </c>
      <c r="G198" s="136">
        <v>11.24</v>
      </c>
      <c r="H198" s="154">
        <v>8</v>
      </c>
      <c r="I198" s="137">
        <f>C198*E198</f>
        <v>0</v>
      </c>
      <c r="J198" s="137">
        <f>C198*G198</f>
        <v>0</v>
      </c>
    </row>
    <row r="199" spans="1:10" s="111" customFormat="1" ht="12.75">
      <c r="A199" t="s">
        <v>101</v>
      </c>
      <c r="B199"/>
      <c r="C199" s="74"/>
      <c r="D199"/>
      <c r="E199" s="136"/>
      <c r="F199" s="155"/>
      <c r="G199" s="136"/>
      <c r="H199" s="154"/>
      <c r="I199" s="137"/>
      <c r="J199" s="137"/>
    </row>
    <row r="200" spans="2:11" s="111" customFormat="1" ht="12.75">
      <c r="B200" s="111" t="s">
        <v>1488</v>
      </c>
      <c r="C200" s="140"/>
      <c r="D200" s="111" t="s">
        <v>1489</v>
      </c>
      <c r="E200" s="183">
        <v>3.5</v>
      </c>
      <c r="F200" s="195">
        <v>0.53</v>
      </c>
      <c r="G200" s="183">
        <v>1.64</v>
      </c>
      <c r="H200" s="153">
        <v>1</v>
      </c>
      <c r="I200" s="183">
        <f>C200*E200</f>
        <v>0</v>
      </c>
      <c r="J200" s="183">
        <f>C200*G200</f>
        <v>0</v>
      </c>
      <c r="K200" s="160"/>
    </row>
    <row r="201" spans="1:10" s="111" customFormat="1" ht="12.75">
      <c r="A201"/>
      <c r="B201" t="s">
        <v>1490</v>
      </c>
      <c r="C201" s="74"/>
      <c r="D201" t="s">
        <v>1491</v>
      </c>
      <c r="E201" s="136">
        <v>6</v>
      </c>
      <c r="F201" s="155">
        <v>0.4</v>
      </c>
      <c r="G201" s="136">
        <v>6</v>
      </c>
      <c r="H201" s="154">
        <v>1</v>
      </c>
      <c r="I201" s="137">
        <f>C201*E201</f>
        <v>0</v>
      </c>
      <c r="J201" s="137">
        <f>C201*G201</f>
        <v>0</v>
      </c>
    </row>
    <row r="202" spans="1:10" s="111" customFormat="1" ht="12.75">
      <c r="A202" t="s">
        <v>102</v>
      </c>
      <c r="B202"/>
      <c r="C202" s="74"/>
      <c r="D202"/>
      <c r="E202" s="136"/>
      <c r="F202" s="155"/>
      <c r="G202" s="136"/>
      <c r="H202" s="154"/>
      <c r="I202" s="137"/>
      <c r="J202" s="137"/>
    </row>
    <row r="203" spans="2:11" s="111" customFormat="1" ht="12.75">
      <c r="B203" s="111" t="s">
        <v>1492</v>
      </c>
      <c r="C203" s="140"/>
      <c r="D203" s="111" t="s">
        <v>1493</v>
      </c>
      <c r="E203" s="183">
        <v>3.5</v>
      </c>
      <c r="F203" s="195">
        <v>0.53</v>
      </c>
      <c r="G203" s="183">
        <v>1.64</v>
      </c>
      <c r="H203" s="153">
        <v>1</v>
      </c>
      <c r="I203" s="183">
        <f>C203*E203</f>
        <v>0</v>
      </c>
      <c r="J203" s="183">
        <f>C203*G203</f>
        <v>0</v>
      </c>
      <c r="K203" s="160"/>
    </row>
    <row r="204" spans="2:11" s="111" customFormat="1" ht="12.75">
      <c r="B204" s="111" t="s">
        <v>1494</v>
      </c>
      <c r="C204" s="140"/>
      <c r="D204" s="111" t="s">
        <v>1495</v>
      </c>
      <c r="E204" s="183">
        <v>3.5</v>
      </c>
      <c r="F204" s="195">
        <v>0.53</v>
      </c>
      <c r="G204" s="183">
        <v>1.64</v>
      </c>
      <c r="H204" s="153">
        <v>1</v>
      </c>
      <c r="I204" s="183">
        <f>C204*E204</f>
        <v>0</v>
      </c>
      <c r="J204" s="183">
        <f>C204*G204</f>
        <v>0</v>
      </c>
      <c r="K204" s="160"/>
    </row>
    <row r="205" spans="1:10" s="111" customFormat="1" ht="12.75">
      <c r="A205" t="s">
        <v>103</v>
      </c>
      <c r="B205"/>
      <c r="C205" s="74"/>
      <c r="D205"/>
      <c r="E205" s="136"/>
      <c r="F205" s="155"/>
      <c r="G205" s="136"/>
      <c r="H205" s="154"/>
      <c r="I205" s="137"/>
      <c r="J205" s="137"/>
    </row>
    <row r="206" spans="1:10" s="111" customFormat="1" ht="12.75">
      <c r="A206"/>
      <c r="B206" t="s">
        <v>1496</v>
      </c>
      <c r="C206" s="74"/>
      <c r="D206" t="s">
        <v>1497</v>
      </c>
      <c r="E206" s="136">
        <v>4.99</v>
      </c>
      <c r="F206" s="155">
        <v>0.4</v>
      </c>
      <c r="G206" s="136">
        <v>2.84</v>
      </c>
      <c r="H206" s="154">
        <v>1</v>
      </c>
      <c r="I206" s="137">
        <f>C206*E206</f>
        <v>0</v>
      </c>
      <c r="J206" s="137">
        <f>C206*G206</f>
        <v>0</v>
      </c>
    </row>
    <row r="207" spans="2:11" ht="12.75">
      <c r="B207" t="s">
        <v>1498</v>
      </c>
      <c r="C207" s="74"/>
      <c r="D207" t="s">
        <v>1499</v>
      </c>
      <c r="E207" s="136">
        <v>49.95</v>
      </c>
      <c r="F207" s="155">
        <v>0.35</v>
      </c>
      <c r="G207" s="136">
        <v>32.47</v>
      </c>
      <c r="H207" s="154">
        <v>3</v>
      </c>
      <c r="I207" s="137">
        <f>C207*E207</f>
        <v>0</v>
      </c>
      <c r="J207" s="137">
        <f>C207*G207</f>
        <v>0</v>
      </c>
      <c r="K207" s="2"/>
    </row>
    <row r="208" spans="2:11" ht="12.75">
      <c r="B208" t="s">
        <v>1500</v>
      </c>
      <c r="C208" s="74"/>
      <c r="D208" t="s">
        <v>1501</v>
      </c>
      <c r="E208" s="136">
        <v>49.95</v>
      </c>
      <c r="F208" s="155">
        <v>0.35</v>
      </c>
      <c r="G208" s="136">
        <v>32.47</v>
      </c>
      <c r="H208" s="154">
        <v>3</v>
      </c>
      <c r="I208" s="137">
        <f>C208*E208</f>
        <v>0</v>
      </c>
      <c r="J208" s="137">
        <f>C208*G208</f>
        <v>0</v>
      </c>
      <c r="K208" s="2"/>
    </row>
    <row r="209" spans="1:10" s="111" customFormat="1" ht="12.75">
      <c r="A209"/>
      <c r="B209" t="s">
        <v>1502</v>
      </c>
      <c r="C209" s="74"/>
      <c r="D209" t="s">
        <v>1503</v>
      </c>
      <c r="E209" s="136">
        <v>49.95</v>
      </c>
      <c r="F209" s="155">
        <v>0.35</v>
      </c>
      <c r="G209" s="136">
        <v>32.47</v>
      </c>
      <c r="H209" s="154">
        <v>3</v>
      </c>
      <c r="I209" s="137">
        <f>C209*E209</f>
        <v>0</v>
      </c>
      <c r="J209" s="137">
        <f>C209*G209</f>
        <v>0</v>
      </c>
    </row>
    <row r="210" spans="1:10" s="111" customFormat="1" ht="12.75">
      <c r="A210"/>
      <c r="B210" t="s">
        <v>1504</v>
      </c>
      <c r="C210" s="74"/>
      <c r="D210" t="s">
        <v>1505</v>
      </c>
      <c r="E210" s="136">
        <v>49.95</v>
      </c>
      <c r="F210" s="155">
        <v>0.35</v>
      </c>
      <c r="G210" s="136">
        <v>32.47</v>
      </c>
      <c r="H210" s="154">
        <v>3</v>
      </c>
      <c r="I210" s="137">
        <f>C210*E210</f>
        <v>0</v>
      </c>
      <c r="J210" s="137">
        <f>C210*G210</f>
        <v>0</v>
      </c>
    </row>
    <row r="211" spans="1:10" s="111" customFormat="1" ht="12.75">
      <c r="A211" t="s">
        <v>104</v>
      </c>
      <c r="B211"/>
      <c r="C211" s="74"/>
      <c r="D211"/>
      <c r="E211" s="136"/>
      <c r="F211" s="155"/>
      <c r="G211" s="136"/>
      <c r="H211" s="154"/>
      <c r="I211" s="137"/>
      <c r="J211" s="137"/>
    </row>
    <row r="212" spans="1:10" s="111" customFormat="1" ht="12.75">
      <c r="A212"/>
      <c r="B212" t="s">
        <v>1506</v>
      </c>
      <c r="C212" s="74"/>
      <c r="D212" t="s">
        <v>1507</v>
      </c>
      <c r="E212" s="136">
        <v>49.99</v>
      </c>
      <c r="F212" s="155">
        <v>0.35</v>
      </c>
      <c r="G212" s="136">
        <v>29.99</v>
      </c>
      <c r="H212" s="154">
        <v>3</v>
      </c>
      <c r="I212" s="137">
        <f>C212*E212</f>
        <v>0</v>
      </c>
      <c r="J212" s="137">
        <f>C212*G212</f>
        <v>0</v>
      </c>
    </row>
    <row r="213" spans="1:10" s="111" customFormat="1" ht="12.75">
      <c r="A213"/>
      <c r="B213" t="s">
        <v>1508</v>
      </c>
      <c r="C213" s="74"/>
      <c r="D213" t="s">
        <v>1509</v>
      </c>
      <c r="E213" s="136">
        <v>49.99</v>
      </c>
      <c r="F213" s="155">
        <v>0.35</v>
      </c>
      <c r="G213" s="136">
        <v>32.49</v>
      </c>
      <c r="H213" s="154">
        <v>3</v>
      </c>
      <c r="I213" s="137">
        <f>C213*E213</f>
        <v>0</v>
      </c>
      <c r="J213" s="137">
        <f>C213*G213</f>
        <v>0</v>
      </c>
    </row>
    <row r="214" spans="1:10" s="111" customFormat="1" ht="12.75">
      <c r="A214"/>
      <c r="B214" t="s">
        <v>1510</v>
      </c>
      <c r="C214" s="74"/>
      <c r="D214" t="s">
        <v>1511</v>
      </c>
      <c r="E214" s="136">
        <v>49.99</v>
      </c>
      <c r="F214" s="155">
        <v>0.35</v>
      </c>
      <c r="G214" s="136">
        <v>32.49</v>
      </c>
      <c r="H214" s="154">
        <v>3</v>
      </c>
      <c r="I214" s="137">
        <f>C214*E214</f>
        <v>0</v>
      </c>
      <c r="J214" s="137">
        <f>C214*G214</f>
        <v>0</v>
      </c>
    </row>
    <row r="215" spans="1:10" s="111" customFormat="1" ht="12.75">
      <c r="A215" t="s">
        <v>105</v>
      </c>
      <c r="B215"/>
      <c r="C215" s="74"/>
      <c r="D215"/>
      <c r="E215" s="136"/>
      <c r="F215" s="155"/>
      <c r="G215" s="136"/>
      <c r="H215" s="154"/>
      <c r="I215" s="137"/>
      <c r="J215" s="137"/>
    </row>
    <row r="216" spans="1:10" s="111" customFormat="1" ht="12.75">
      <c r="A216"/>
      <c r="B216" t="s">
        <v>1512</v>
      </c>
      <c r="C216" s="74"/>
      <c r="D216" t="s">
        <v>1513</v>
      </c>
      <c r="E216" s="136">
        <v>2.99</v>
      </c>
      <c r="F216" s="155">
        <v>0.4</v>
      </c>
      <c r="G216" s="136">
        <v>1.7</v>
      </c>
      <c r="H216" s="154">
        <v>1</v>
      </c>
      <c r="I216" s="137">
        <f>C216*E216</f>
        <v>0</v>
      </c>
      <c r="J216" s="137">
        <f>C216*G216</f>
        <v>0</v>
      </c>
    </row>
    <row r="217" spans="1:10" s="111" customFormat="1" ht="12.75">
      <c r="A217"/>
      <c r="B217" t="s">
        <v>1514</v>
      </c>
      <c r="C217" s="74"/>
      <c r="D217" t="s">
        <v>1515</v>
      </c>
      <c r="E217" s="136">
        <v>2.99</v>
      </c>
      <c r="F217" s="155">
        <v>0.4</v>
      </c>
      <c r="G217" s="136">
        <v>1.7</v>
      </c>
      <c r="H217" s="154">
        <v>1</v>
      </c>
      <c r="I217" s="137">
        <f>C217*E217</f>
        <v>0</v>
      </c>
      <c r="J217" s="137">
        <f>C217*G217</f>
        <v>0</v>
      </c>
    </row>
    <row r="218" spans="1:10" s="111" customFormat="1" ht="12.75">
      <c r="A218" t="s">
        <v>106</v>
      </c>
      <c r="B218"/>
      <c r="C218" s="74"/>
      <c r="D218"/>
      <c r="E218" s="136"/>
      <c r="F218" s="155"/>
      <c r="G218" s="136"/>
      <c r="H218" s="154"/>
      <c r="I218" s="137"/>
      <c r="J218" s="137"/>
    </row>
    <row r="219" spans="2:11" ht="12.75">
      <c r="B219" t="s">
        <v>1516</v>
      </c>
      <c r="C219" s="74"/>
      <c r="D219" t="s">
        <v>1517</v>
      </c>
      <c r="E219" s="136">
        <v>7.99</v>
      </c>
      <c r="F219" s="155">
        <v>0.35</v>
      </c>
      <c r="G219" s="136">
        <v>4.79</v>
      </c>
      <c r="H219" s="154">
        <v>3</v>
      </c>
      <c r="I219" s="137">
        <f>C219*E219</f>
        <v>0</v>
      </c>
      <c r="J219" s="137">
        <f>C219*G219</f>
        <v>0</v>
      </c>
      <c r="K219" s="2"/>
    </row>
    <row r="220" spans="1:10" s="111" customFormat="1" ht="12.75">
      <c r="A220"/>
      <c r="B220" t="s">
        <v>1518</v>
      </c>
      <c r="C220" s="74"/>
      <c r="D220" t="s">
        <v>1519</v>
      </c>
      <c r="E220" s="136">
        <v>7.95</v>
      </c>
      <c r="F220" s="155">
        <v>0.35</v>
      </c>
      <c r="G220" s="136">
        <v>5.17</v>
      </c>
      <c r="H220" s="154">
        <v>3</v>
      </c>
      <c r="I220" s="137">
        <f>C220*E220</f>
        <v>0</v>
      </c>
      <c r="J220" s="137">
        <f>C220*G220</f>
        <v>0</v>
      </c>
    </row>
    <row r="221" spans="1:10" s="111" customFormat="1" ht="12.75">
      <c r="A221"/>
      <c r="B221" t="s">
        <v>1520</v>
      </c>
      <c r="C221" s="74"/>
      <c r="D221" t="s">
        <v>1521</v>
      </c>
      <c r="E221" s="136">
        <v>7.95</v>
      </c>
      <c r="F221" s="155">
        <v>0.35</v>
      </c>
      <c r="G221" s="136">
        <v>5.17</v>
      </c>
      <c r="H221" s="154">
        <v>3</v>
      </c>
      <c r="I221" s="137">
        <f>C221*E221</f>
        <v>0</v>
      </c>
      <c r="J221" s="137">
        <f>C221*G221</f>
        <v>0</v>
      </c>
    </row>
    <row r="222" spans="2:11" ht="12.75">
      <c r="B222" t="s">
        <v>1522</v>
      </c>
      <c r="C222" s="74"/>
      <c r="D222" t="s">
        <v>1523</v>
      </c>
      <c r="E222" s="136">
        <v>7.95</v>
      </c>
      <c r="F222" s="155">
        <v>0.35</v>
      </c>
      <c r="G222" s="136">
        <v>5.17</v>
      </c>
      <c r="H222" s="154">
        <v>3</v>
      </c>
      <c r="I222" s="137">
        <f>C222*E222</f>
        <v>0</v>
      </c>
      <c r="J222" s="137">
        <f>C222*G222</f>
        <v>0</v>
      </c>
      <c r="K222" s="2"/>
    </row>
    <row r="223" spans="1:10" s="111" customFormat="1" ht="12.75">
      <c r="A223" t="s">
        <v>107</v>
      </c>
      <c r="B223"/>
      <c r="C223" s="74"/>
      <c r="D223"/>
      <c r="E223" s="136"/>
      <c r="F223" s="155"/>
      <c r="G223" s="136"/>
      <c r="H223" s="154"/>
      <c r="I223" s="137"/>
      <c r="J223" s="137"/>
    </row>
    <row r="224" spans="1:10" s="111" customFormat="1" ht="12.75">
      <c r="A224"/>
      <c r="B224" t="s">
        <v>1524</v>
      </c>
      <c r="C224" s="74"/>
      <c r="D224" t="s">
        <v>1525</v>
      </c>
      <c r="E224" s="136">
        <v>14.99</v>
      </c>
      <c r="F224" s="155">
        <v>0.35</v>
      </c>
      <c r="G224" s="136">
        <v>8.99</v>
      </c>
      <c r="H224" s="154">
        <v>3</v>
      </c>
      <c r="I224" s="137">
        <f>C224*E224</f>
        <v>0</v>
      </c>
      <c r="J224" s="137">
        <f>C224*G224</f>
        <v>0</v>
      </c>
    </row>
    <row r="225" spans="1:10" s="111" customFormat="1" ht="12.75">
      <c r="A225" t="s">
        <v>108</v>
      </c>
      <c r="B225"/>
      <c r="C225" s="74"/>
      <c r="D225"/>
      <c r="E225" s="136"/>
      <c r="F225" s="155"/>
      <c r="G225" s="136"/>
      <c r="H225" s="154"/>
      <c r="I225" s="137"/>
      <c r="J225" s="137"/>
    </row>
    <row r="226" spans="1:10" s="111" customFormat="1" ht="12.75">
      <c r="A226"/>
      <c r="B226" t="s">
        <v>1526</v>
      </c>
      <c r="C226" s="74"/>
      <c r="D226" t="s">
        <v>1527</v>
      </c>
      <c r="E226" s="136">
        <v>11.99</v>
      </c>
      <c r="F226" s="155">
        <v>0.35</v>
      </c>
      <c r="G226" s="136">
        <v>7.19</v>
      </c>
      <c r="H226" s="154">
        <v>3</v>
      </c>
      <c r="I226" s="137">
        <f>C226*E226</f>
        <v>0</v>
      </c>
      <c r="J226" s="137">
        <f>C226*G226</f>
        <v>0</v>
      </c>
    </row>
    <row r="227" spans="1:10" s="111" customFormat="1" ht="12.75">
      <c r="A227" t="s">
        <v>109</v>
      </c>
      <c r="B227"/>
      <c r="C227" s="74"/>
      <c r="D227"/>
      <c r="E227" s="136"/>
      <c r="F227" s="155"/>
      <c r="G227" s="136"/>
      <c r="H227" s="154"/>
      <c r="I227" s="137"/>
      <c r="J227" s="137"/>
    </row>
    <row r="228" spans="1:10" s="111" customFormat="1" ht="12.75">
      <c r="A228"/>
      <c r="B228" t="s">
        <v>1528</v>
      </c>
      <c r="C228" s="74"/>
      <c r="D228" t="s">
        <v>1529</v>
      </c>
      <c r="E228" s="136">
        <v>10.99</v>
      </c>
      <c r="F228" s="155">
        <v>0.35</v>
      </c>
      <c r="G228" s="136">
        <v>6.59</v>
      </c>
      <c r="H228" s="154">
        <v>3</v>
      </c>
      <c r="I228" s="137">
        <f>C228*E228</f>
        <v>0</v>
      </c>
      <c r="J228" s="137">
        <f>C228*G228</f>
        <v>0</v>
      </c>
    </row>
    <row r="229" spans="1:10" s="111" customFormat="1" ht="12.75">
      <c r="A229" t="s">
        <v>110</v>
      </c>
      <c r="B229"/>
      <c r="C229" s="74"/>
      <c r="D229"/>
      <c r="E229" s="136"/>
      <c r="F229" s="155"/>
      <c r="G229" s="136"/>
      <c r="H229" s="154"/>
      <c r="I229" s="137"/>
      <c r="J229" s="137"/>
    </row>
    <row r="230" spans="1:10" s="111" customFormat="1" ht="12.75">
      <c r="A230"/>
      <c r="B230" t="s">
        <v>1530</v>
      </c>
      <c r="C230" s="74"/>
      <c r="D230" t="s">
        <v>1531</v>
      </c>
      <c r="E230" s="136">
        <v>9.99</v>
      </c>
      <c r="F230" s="155">
        <v>0.35</v>
      </c>
      <c r="G230" s="136">
        <v>5.99</v>
      </c>
      <c r="H230" s="154">
        <v>4</v>
      </c>
      <c r="I230" s="137">
        <f>C230*E230</f>
        <v>0</v>
      </c>
      <c r="J230" s="137">
        <f>C230*G230</f>
        <v>0</v>
      </c>
    </row>
    <row r="231" spans="2:11" ht="12.75">
      <c r="B231" t="s">
        <v>1532</v>
      </c>
      <c r="C231" s="74"/>
      <c r="D231" t="s">
        <v>1533</v>
      </c>
      <c r="E231" s="136">
        <v>74.99</v>
      </c>
      <c r="F231" s="155">
        <v>0.25</v>
      </c>
      <c r="G231" s="136">
        <v>56.24</v>
      </c>
      <c r="H231" s="154">
        <v>10</v>
      </c>
      <c r="I231" s="137">
        <f>C231*E231</f>
        <v>0</v>
      </c>
      <c r="J231" s="137">
        <f>C231*G231</f>
        <v>0</v>
      </c>
      <c r="K231" s="2"/>
    </row>
    <row r="232" spans="1:10" s="111" customFormat="1" ht="12.75">
      <c r="A232"/>
      <c r="B232" t="s">
        <v>1534</v>
      </c>
      <c r="C232" s="74"/>
      <c r="D232" t="s">
        <v>1535</v>
      </c>
      <c r="E232" s="136">
        <v>74.99</v>
      </c>
      <c r="F232" s="155">
        <v>0.25</v>
      </c>
      <c r="G232" s="136">
        <v>56.24</v>
      </c>
      <c r="H232" s="154">
        <v>10</v>
      </c>
      <c r="I232" s="137">
        <f>C232*E232</f>
        <v>0</v>
      </c>
      <c r="J232" s="137">
        <f>C232*G232</f>
        <v>0</v>
      </c>
    </row>
    <row r="233" spans="2:11" ht="12.75">
      <c r="B233" t="s">
        <v>1536</v>
      </c>
      <c r="C233" s="74"/>
      <c r="D233" t="s">
        <v>1537</v>
      </c>
      <c r="E233" s="136">
        <v>24.99</v>
      </c>
      <c r="F233" s="155">
        <v>0.25</v>
      </c>
      <c r="G233" s="136">
        <v>18.74</v>
      </c>
      <c r="H233" s="154">
        <v>10</v>
      </c>
      <c r="I233" s="137">
        <f>C233*E233</f>
        <v>0</v>
      </c>
      <c r="J233" s="137">
        <f>C233*G233</f>
        <v>0</v>
      </c>
      <c r="K233" s="2"/>
    </row>
    <row r="234" spans="1:10" s="111" customFormat="1" ht="12.75">
      <c r="A234" t="s">
        <v>111</v>
      </c>
      <c r="B234"/>
      <c r="C234" s="74"/>
      <c r="D234"/>
      <c r="E234" s="136"/>
      <c r="F234" s="155"/>
      <c r="G234" s="136"/>
      <c r="H234" s="154"/>
      <c r="I234" s="137"/>
      <c r="J234" s="137"/>
    </row>
    <row r="235" spans="1:10" s="111" customFormat="1" ht="12.75">
      <c r="A235"/>
      <c r="B235" t="s">
        <v>1538</v>
      </c>
      <c r="C235" s="74"/>
      <c r="D235" t="s">
        <v>1539</v>
      </c>
      <c r="E235" s="136">
        <v>69.99</v>
      </c>
      <c r="F235" s="155">
        <v>0.25</v>
      </c>
      <c r="G235" s="136">
        <v>52.49</v>
      </c>
      <c r="H235" s="154">
        <v>10</v>
      </c>
      <c r="I235" s="137">
        <f>C235*E235</f>
        <v>0</v>
      </c>
      <c r="J235" s="137">
        <f>C235*G235</f>
        <v>0</v>
      </c>
    </row>
    <row r="236" spans="1:10" s="111" customFormat="1" ht="12.75">
      <c r="A236" t="s">
        <v>112</v>
      </c>
      <c r="B236"/>
      <c r="C236" s="74"/>
      <c r="D236"/>
      <c r="E236" s="136"/>
      <c r="F236" s="155"/>
      <c r="G236" s="136"/>
      <c r="H236" s="154"/>
      <c r="I236" s="137"/>
      <c r="J236" s="137"/>
    </row>
    <row r="237" spans="1:10" s="111" customFormat="1" ht="12.75">
      <c r="A237"/>
      <c r="B237" t="s">
        <v>1540</v>
      </c>
      <c r="C237" s="74"/>
      <c r="D237" t="s">
        <v>1541</v>
      </c>
      <c r="E237" s="136">
        <v>149.99</v>
      </c>
      <c r="F237" s="155">
        <v>0.25</v>
      </c>
      <c r="G237" s="136">
        <v>112.49</v>
      </c>
      <c r="H237" s="154">
        <v>10</v>
      </c>
      <c r="I237" s="137">
        <f>C237*E237</f>
        <v>0</v>
      </c>
      <c r="J237" s="137">
        <f>C237*G237</f>
        <v>0</v>
      </c>
    </row>
    <row r="238" spans="1:10" s="111" customFormat="1" ht="12.75">
      <c r="A238" t="s">
        <v>113</v>
      </c>
      <c r="B238"/>
      <c r="C238" s="74"/>
      <c r="D238"/>
      <c r="E238" s="136"/>
      <c r="F238" s="155"/>
      <c r="G238" s="136"/>
      <c r="H238" s="154"/>
      <c r="I238" s="137"/>
      <c r="J238" s="137"/>
    </row>
    <row r="239" spans="2:11" ht="12.75">
      <c r="B239" t="s">
        <v>1542</v>
      </c>
      <c r="C239" s="74"/>
      <c r="D239" t="s">
        <v>1543</v>
      </c>
      <c r="E239" s="136">
        <v>12.99</v>
      </c>
      <c r="F239" s="155">
        <v>0.25</v>
      </c>
      <c r="G239" s="136">
        <v>9.74</v>
      </c>
      <c r="H239" s="154">
        <v>8</v>
      </c>
      <c r="I239" s="137">
        <f>C239*E239</f>
        <v>0</v>
      </c>
      <c r="J239" s="137">
        <f>C239*G239</f>
        <v>0</v>
      </c>
      <c r="K239" s="2"/>
    </row>
    <row r="240" spans="1:10" s="111" customFormat="1" ht="12.75">
      <c r="A240"/>
      <c r="B240" t="s">
        <v>1544</v>
      </c>
      <c r="C240" s="74"/>
      <c r="D240" t="s">
        <v>1545</v>
      </c>
      <c r="E240" s="136">
        <v>12.99</v>
      </c>
      <c r="F240" s="155">
        <v>0.25</v>
      </c>
      <c r="G240" s="136">
        <v>9.74</v>
      </c>
      <c r="H240" s="154">
        <v>8</v>
      </c>
      <c r="I240" s="137">
        <f>C240*E240</f>
        <v>0</v>
      </c>
      <c r="J240" s="137">
        <f>C240*G240</f>
        <v>0</v>
      </c>
    </row>
    <row r="241" spans="2:11" ht="12.75">
      <c r="B241" t="s">
        <v>1546</v>
      </c>
      <c r="C241" s="74"/>
      <c r="D241" t="s">
        <v>340</v>
      </c>
      <c r="E241" s="136">
        <v>29.99</v>
      </c>
      <c r="F241" s="155">
        <v>0.25</v>
      </c>
      <c r="G241" s="136">
        <v>22.49</v>
      </c>
      <c r="H241" s="154">
        <v>7</v>
      </c>
      <c r="I241" s="137">
        <f>C241*E241</f>
        <v>0</v>
      </c>
      <c r="J241" s="137">
        <f>C241*G241</f>
        <v>0</v>
      </c>
      <c r="K241" s="2"/>
    </row>
    <row r="242" spans="1:10" s="111" customFormat="1" ht="12.75">
      <c r="A242" t="s">
        <v>114</v>
      </c>
      <c r="B242"/>
      <c r="C242" s="74"/>
      <c r="D242"/>
      <c r="E242" s="136"/>
      <c r="F242" s="155"/>
      <c r="G242" s="136"/>
      <c r="H242" s="154"/>
      <c r="I242" s="137"/>
      <c r="J242" s="137"/>
    </row>
    <row r="243" spans="1:10" s="111" customFormat="1" ht="12.75">
      <c r="A243"/>
      <c r="B243" t="s">
        <v>1547</v>
      </c>
      <c r="C243" s="74"/>
      <c r="D243" t="s">
        <v>1548</v>
      </c>
      <c r="E243" s="136">
        <v>49.95</v>
      </c>
      <c r="F243" s="155">
        <v>0.25</v>
      </c>
      <c r="G243" s="136">
        <v>37.46</v>
      </c>
      <c r="H243" s="154">
        <v>10</v>
      </c>
      <c r="I243" s="137">
        <f>C243*E243</f>
        <v>0</v>
      </c>
      <c r="J243" s="137">
        <f>C243*G243</f>
        <v>0</v>
      </c>
    </row>
    <row r="244" spans="1:10" s="111" customFormat="1" ht="12.75">
      <c r="A244" t="s">
        <v>115</v>
      </c>
      <c r="B244"/>
      <c r="C244" s="74"/>
      <c r="D244"/>
      <c r="E244" s="136"/>
      <c r="F244" s="155"/>
      <c r="G244" s="136"/>
      <c r="H244" s="154"/>
      <c r="I244" s="137"/>
      <c r="J244" s="137"/>
    </row>
    <row r="245" spans="1:10" s="113" customFormat="1" ht="12.75">
      <c r="A245"/>
      <c r="B245" t="s">
        <v>1549</v>
      </c>
      <c r="C245" s="74"/>
      <c r="D245" t="s">
        <v>1550</v>
      </c>
      <c r="E245" s="136">
        <v>49.99</v>
      </c>
      <c r="F245" s="155">
        <v>0.25</v>
      </c>
      <c r="G245" s="136">
        <v>37.49</v>
      </c>
      <c r="H245" s="154">
        <v>10</v>
      </c>
      <c r="I245" s="137">
        <f>C245*E245</f>
        <v>0</v>
      </c>
      <c r="J245" s="137">
        <f>C245*G245</f>
        <v>0</v>
      </c>
    </row>
    <row r="246" spans="1:10" s="113" customFormat="1" ht="12.75">
      <c r="A246" t="s">
        <v>116</v>
      </c>
      <c r="B246"/>
      <c r="C246" s="74"/>
      <c r="D246"/>
      <c r="E246" s="136"/>
      <c r="F246" s="155"/>
      <c r="G246" s="136"/>
      <c r="H246" s="154"/>
      <c r="I246" s="137"/>
      <c r="J246" s="137"/>
    </row>
    <row r="247" spans="1:10" ht="12.75">
      <c r="A247"/>
      <c r="B247" t="s">
        <v>1551</v>
      </c>
      <c r="C247" s="74"/>
      <c r="D247" t="s">
        <v>1552</v>
      </c>
      <c r="E247" s="136">
        <v>21.99</v>
      </c>
      <c r="F247" s="155">
        <v>0.25</v>
      </c>
      <c r="G247" s="136">
        <v>16.49</v>
      </c>
      <c r="H247" s="154">
        <v>9</v>
      </c>
      <c r="I247" s="137">
        <f aca="true" t="shared" si="4" ref="I247:I274">C247*E247</f>
        <v>0</v>
      </c>
      <c r="J247" s="137">
        <f aca="true" t="shared" si="5" ref="J247:J274">C247*G247</f>
        <v>0</v>
      </c>
    </row>
    <row r="248" spans="1:10" s="113" customFormat="1" ht="12.75">
      <c r="A248"/>
      <c r="B248" t="s">
        <v>1553</v>
      </c>
      <c r="C248" s="74"/>
      <c r="D248" t="s">
        <v>1554</v>
      </c>
      <c r="E248" s="136">
        <v>21.99</v>
      </c>
      <c r="F248" s="155">
        <v>0.25</v>
      </c>
      <c r="G248" s="136">
        <v>16.49</v>
      </c>
      <c r="H248" s="154">
        <v>9</v>
      </c>
      <c r="I248" s="137">
        <f t="shared" si="4"/>
        <v>0</v>
      </c>
      <c r="J248" s="137">
        <f t="shared" si="5"/>
        <v>0</v>
      </c>
    </row>
    <row r="249" spans="1:10" s="113" customFormat="1" ht="12.75">
      <c r="A249"/>
      <c r="B249" t="s">
        <v>1555</v>
      </c>
      <c r="C249" s="74"/>
      <c r="D249" t="s">
        <v>1556</v>
      </c>
      <c r="E249" s="136">
        <v>21.99</v>
      </c>
      <c r="F249" s="155">
        <v>0.25</v>
      </c>
      <c r="G249" s="136">
        <v>16.49</v>
      </c>
      <c r="H249" s="154">
        <v>9</v>
      </c>
      <c r="I249" s="137">
        <f t="shared" si="4"/>
        <v>0</v>
      </c>
      <c r="J249" s="137">
        <f t="shared" si="5"/>
        <v>0</v>
      </c>
    </row>
    <row r="250" spans="1:10" s="159" customFormat="1" ht="12.75">
      <c r="A250"/>
      <c r="B250" t="s">
        <v>1557</v>
      </c>
      <c r="C250" s="74"/>
      <c r="D250" t="s">
        <v>1558</v>
      </c>
      <c r="E250" s="136">
        <v>22.99</v>
      </c>
      <c r="F250" s="155">
        <v>0.25</v>
      </c>
      <c r="G250" s="136">
        <v>17.24</v>
      </c>
      <c r="H250" s="154">
        <v>9</v>
      </c>
      <c r="I250" s="137">
        <f t="shared" si="4"/>
        <v>0</v>
      </c>
      <c r="J250" s="137">
        <f t="shared" si="5"/>
        <v>0</v>
      </c>
    </row>
    <row r="251" spans="1:10" s="113" customFormat="1" ht="12.75">
      <c r="A251"/>
      <c r="B251" t="s">
        <v>1559</v>
      </c>
      <c r="C251" s="74"/>
      <c r="D251" t="s">
        <v>1560</v>
      </c>
      <c r="E251" s="136">
        <v>24.99</v>
      </c>
      <c r="F251" s="155">
        <v>0.25</v>
      </c>
      <c r="G251" s="136">
        <v>18.74</v>
      </c>
      <c r="H251" s="154">
        <v>9</v>
      </c>
      <c r="I251" s="137">
        <f t="shared" si="4"/>
        <v>0</v>
      </c>
      <c r="J251" s="137">
        <f t="shared" si="5"/>
        <v>0</v>
      </c>
    </row>
    <row r="252" spans="1:10" ht="12.75">
      <c r="A252"/>
      <c r="B252" t="s">
        <v>1561</v>
      </c>
      <c r="C252" s="74"/>
      <c r="D252" t="s">
        <v>1562</v>
      </c>
      <c r="E252" s="136">
        <v>24.99</v>
      </c>
      <c r="F252" s="155">
        <v>0.25</v>
      </c>
      <c r="G252" s="136">
        <v>18.74</v>
      </c>
      <c r="H252" s="154">
        <v>9</v>
      </c>
      <c r="I252" s="137">
        <f t="shared" si="4"/>
        <v>0</v>
      </c>
      <c r="J252" s="137">
        <f t="shared" si="5"/>
        <v>0</v>
      </c>
    </row>
    <row r="253" spans="1:10" s="113" customFormat="1" ht="12.75">
      <c r="A253"/>
      <c r="B253" t="s">
        <v>1563</v>
      </c>
      <c r="C253" s="74"/>
      <c r="D253" t="s">
        <v>1564</v>
      </c>
      <c r="E253" s="136">
        <v>24.99</v>
      </c>
      <c r="F253" s="155">
        <v>0.25</v>
      </c>
      <c r="G253" s="136">
        <v>18.74</v>
      </c>
      <c r="H253" s="154">
        <v>9</v>
      </c>
      <c r="I253" s="137">
        <f t="shared" si="4"/>
        <v>0</v>
      </c>
      <c r="J253" s="137">
        <f t="shared" si="5"/>
        <v>0</v>
      </c>
    </row>
    <row r="254" spans="1:10" s="113" customFormat="1" ht="12.75">
      <c r="A254"/>
      <c r="B254" t="s">
        <v>1565</v>
      </c>
      <c r="C254" s="74"/>
      <c r="D254" t="s">
        <v>1566</v>
      </c>
      <c r="E254" s="136">
        <v>24.99</v>
      </c>
      <c r="F254" s="155">
        <v>0.25</v>
      </c>
      <c r="G254" s="136">
        <v>18.74</v>
      </c>
      <c r="H254" s="154">
        <v>9</v>
      </c>
      <c r="I254" s="137">
        <f t="shared" si="4"/>
        <v>0</v>
      </c>
      <c r="J254" s="137">
        <f t="shared" si="5"/>
        <v>0</v>
      </c>
    </row>
    <row r="255" spans="1:10" s="113" customFormat="1" ht="12.75">
      <c r="A255"/>
      <c r="B255" t="s">
        <v>1567</v>
      </c>
      <c r="C255" s="74"/>
      <c r="D255" t="s">
        <v>1568</v>
      </c>
      <c r="E255" s="136">
        <v>21.99</v>
      </c>
      <c r="F255" s="155">
        <v>0.25</v>
      </c>
      <c r="G255" s="136">
        <v>16.49</v>
      </c>
      <c r="H255" s="154">
        <v>9</v>
      </c>
      <c r="I255" s="137">
        <f t="shared" si="4"/>
        <v>0</v>
      </c>
      <c r="J255" s="137">
        <f t="shared" si="5"/>
        <v>0</v>
      </c>
    </row>
    <row r="256" spans="1:10" s="113" customFormat="1" ht="12.75">
      <c r="A256"/>
      <c r="B256" t="s">
        <v>1569</v>
      </c>
      <c r="C256" s="74"/>
      <c r="D256" t="s">
        <v>1570</v>
      </c>
      <c r="E256" s="136">
        <v>21.99</v>
      </c>
      <c r="F256" s="155">
        <v>0.25</v>
      </c>
      <c r="G256" s="136">
        <v>16.49</v>
      </c>
      <c r="H256" s="154">
        <v>9</v>
      </c>
      <c r="I256" s="137">
        <f t="shared" si="4"/>
        <v>0</v>
      </c>
      <c r="J256" s="137">
        <f t="shared" si="5"/>
        <v>0</v>
      </c>
    </row>
    <row r="257" spans="1:10" s="111" customFormat="1" ht="12.75">
      <c r="A257"/>
      <c r="B257" t="s">
        <v>1571</v>
      </c>
      <c r="C257" s="74"/>
      <c r="D257" t="s">
        <v>1572</v>
      </c>
      <c r="E257" s="136">
        <v>21.99</v>
      </c>
      <c r="F257" s="155">
        <v>0.25</v>
      </c>
      <c r="G257" s="136">
        <v>16.49</v>
      </c>
      <c r="H257" s="154">
        <v>9</v>
      </c>
      <c r="I257" s="137">
        <f t="shared" si="4"/>
        <v>0</v>
      </c>
      <c r="J257" s="137">
        <f t="shared" si="5"/>
        <v>0</v>
      </c>
    </row>
    <row r="258" spans="1:10" s="111" customFormat="1" ht="12.75">
      <c r="A258"/>
      <c r="B258" t="s">
        <v>1573</v>
      </c>
      <c r="C258" s="74"/>
      <c r="D258" t="s">
        <v>1574</v>
      </c>
      <c r="E258" s="136">
        <v>22.99</v>
      </c>
      <c r="F258" s="155">
        <v>0.25</v>
      </c>
      <c r="G258" s="136">
        <v>17.24</v>
      </c>
      <c r="H258" s="154">
        <v>9</v>
      </c>
      <c r="I258" s="137">
        <f t="shared" si="4"/>
        <v>0</v>
      </c>
      <c r="J258" s="137">
        <f t="shared" si="5"/>
        <v>0</v>
      </c>
    </row>
    <row r="259" spans="1:10" s="111" customFormat="1" ht="12.75">
      <c r="A259"/>
      <c r="B259" t="s">
        <v>1575</v>
      </c>
      <c r="C259" s="74"/>
      <c r="D259" t="s">
        <v>1576</v>
      </c>
      <c r="E259" s="136">
        <v>24.99</v>
      </c>
      <c r="F259" s="155">
        <v>0.25</v>
      </c>
      <c r="G259" s="136">
        <v>18.74</v>
      </c>
      <c r="H259" s="154">
        <v>9</v>
      </c>
      <c r="I259" s="137">
        <f t="shared" si="4"/>
        <v>0</v>
      </c>
      <c r="J259" s="137">
        <f t="shared" si="5"/>
        <v>0</v>
      </c>
    </row>
    <row r="260" spans="1:10" s="111" customFormat="1" ht="12.75">
      <c r="A260"/>
      <c r="B260" t="s">
        <v>1577</v>
      </c>
      <c r="C260" s="74"/>
      <c r="D260" t="s">
        <v>1578</v>
      </c>
      <c r="E260" s="136">
        <v>24.99</v>
      </c>
      <c r="F260" s="155">
        <v>0.25</v>
      </c>
      <c r="G260" s="136">
        <v>18.74</v>
      </c>
      <c r="H260" s="154">
        <v>9</v>
      </c>
      <c r="I260" s="137">
        <f t="shared" si="4"/>
        <v>0</v>
      </c>
      <c r="J260" s="137">
        <f t="shared" si="5"/>
        <v>0</v>
      </c>
    </row>
    <row r="261" spans="2:11" ht="12.75">
      <c r="B261" t="s">
        <v>1579</v>
      </c>
      <c r="C261" s="74"/>
      <c r="D261" t="s">
        <v>1580</v>
      </c>
      <c r="E261" s="136">
        <v>24.99</v>
      </c>
      <c r="F261" s="155">
        <v>0.25</v>
      </c>
      <c r="G261" s="136">
        <v>18.74</v>
      </c>
      <c r="H261" s="154">
        <v>9</v>
      </c>
      <c r="I261" s="137">
        <f t="shared" si="4"/>
        <v>0</v>
      </c>
      <c r="J261" s="137">
        <f t="shared" si="5"/>
        <v>0</v>
      </c>
      <c r="K261" s="2"/>
    </row>
    <row r="262" spans="1:10" s="111" customFormat="1" ht="12.75">
      <c r="A262"/>
      <c r="B262" t="s">
        <v>1581</v>
      </c>
      <c r="C262" s="74"/>
      <c r="D262" t="s">
        <v>1582</v>
      </c>
      <c r="E262" s="136">
        <v>24.99</v>
      </c>
      <c r="F262" s="155">
        <v>0.25</v>
      </c>
      <c r="G262" s="136">
        <v>18.74</v>
      </c>
      <c r="H262" s="154">
        <v>9</v>
      </c>
      <c r="I262" s="137">
        <f t="shared" si="4"/>
        <v>0</v>
      </c>
      <c r="J262" s="137">
        <f t="shared" si="5"/>
        <v>0</v>
      </c>
    </row>
    <row r="263" spans="1:10" s="111" customFormat="1" ht="12.75">
      <c r="A263"/>
      <c r="B263" t="s">
        <v>1583</v>
      </c>
      <c r="C263" s="74"/>
      <c r="D263" t="s">
        <v>1584</v>
      </c>
      <c r="E263" s="136">
        <v>21.99</v>
      </c>
      <c r="F263" s="155">
        <v>0.25</v>
      </c>
      <c r="G263" s="136">
        <v>16.49</v>
      </c>
      <c r="H263" s="154">
        <v>9</v>
      </c>
      <c r="I263" s="137">
        <f t="shared" si="4"/>
        <v>0</v>
      </c>
      <c r="J263" s="137">
        <f t="shared" si="5"/>
        <v>0</v>
      </c>
    </row>
    <row r="264" spans="1:10" ht="12.75">
      <c r="A264"/>
      <c r="B264" t="s">
        <v>1585</v>
      </c>
      <c r="C264" s="74"/>
      <c r="D264" t="s">
        <v>1586</v>
      </c>
      <c r="E264" s="136">
        <v>21.99</v>
      </c>
      <c r="F264" s="155">
        <v>0.25</v>
      </c>
      <c r="G264" s="136">
        <v>16.49</v>
      </c>
      <c r="H264" s="154">
        <v>9</v>
      </c>
      <c r="I264" s="137">
        <f t="shared" si="4"/>
        <v>0</v>
      </c>
      <c r="J264" s="137">
        <f t="shared" si="5"/>
        <v>0</v>
      </c>
    </row>
    <row r="265" spans="1:10" ht="12.75">
      <c r="A265"/>
      <c r="B265" t="s">
        <v>1587</v>
      </c>
      <c r="C265" s="74"/>
      <c r="D265" t="s">
        <v>1588</v>
      </c>
      <c r="E265" s="136">
        <v>21.99</v>
      </c>
      <c r="F265" s="155">
        <v>0.25</v>
      </c>
      <c r="G265" s="136">
        <v>16.49</v>
      </c>
      <c r="H265" s="154">
        <v>9</v>
      </c>
      <c r="I265" s="137">
        <f t="shared" si="4"/>
        <v>0</v>
      </c>
      <c r="J265" s="137">
        <f t="shared" si="5"/>
        <v>0</v>
      </c>
    </row>
    <row r="266" spans="1:10" s="113" customFormat="1" ht="12.75">
      <c r="A266"/>
      <c r="B266" t="s">
        <v>1589</v>
      </c>
      <c r="C266" s="74"/>
      <c r="D266" t="s">
        <v>1590</v>
      </c>
      <c r="E266" s="136">
        <v>22.99</v>
      </c>
      <c r="F266" s="155">
        <v>0.25</v>
      </c>
      <c r="G266" s="136">
        <v>17.24</v>
      </c>
      <c r="H266" s="154">
        <v>9</v>
      </c>
      <c r="I266" s="137">
        <f t="shared" si="4"/>
        <v>0</v>
      </c>
      <c r="J266" s="137">
        <f t="shared" si="5"/>
        <v>0</v>
      </c>
    </row>
    <row r="267" spans="1:10" s="113" customFormat="1" ht="12.75">
      <c r="A267"/>
      <c r="B267" t="s">
        <v>1591</v>
      </c>
      <c r="C267" s="74"/>
      <c r="D267" t="s">
        <v>1592</v>
      </c>
      <c r="E267" s="136">
        <v>24.99</v>
      </c>
      <c r="F267" s="155">
        <v>0.25</v>
      </c>
      <c r="G267" s="136">
        <v>18.74</v>
      </c>
      <c r="H267" s="154">
        <v>9</v>
      </c>
      <c r="I267" s="137">
        <f t="shared" si="4"/>
        <v>0</v>
      </c>
      <c r="J267" s="137">
        <f t="shared" si="5"/>
        <v>0</v>
      </c>
    </row>
    <row r="268" spans="1:10" s="113" customFormat="1" ht="12.75">
      <c r="A268"/>
      <c r="B268" t="s">
        <v>1593</v>
      </c>
      <c r="C268" s="74"/>
      <c r="D268" t="s">
        <v>1594</v>
      </c>
      <c r="E268" s="136">
        <v>24.99</v>
      </c>
      <c r="F268" s="155">
        <v>0.25</v>
      </c>
      <c r="G268" s="136">
        <v>18.74</v>
      </c>
      <c r="H268" s="154">
        <v>9</v>
      </c>
      <c r="I268" s="137">
        <f t="shared" si="4"/>
        <v>0</v>
      </c>
      <c r="J268" s="137">
        <f t="shared" si="5"/>
        <v>0</v>
      </c>
    </row>
    <row r="269" spans="1:10" ht="12.75">
      <c r="A269"/>
      <c r="B269" t="s">
        <v>1595</v>
      </c>
      <c r="C269" s="74"/>
      <c r="D269" t="s">
        <v>1596</v>
      </c>
      <c r="E269" s="136">
        <v>24.99</v>
      </c>
      <c r="F269" s="155">
        <v>0.25</v>
      </c>
      <c r="G269" s="136">
        <v>18.74</v>
      </c>
      <c r="H269" s="154">
        <v>9</v>
      </c>
      <c r="I269" s="137">
        <f t="shared" si="4"/>
        <v>0</v>
      </c>
      <c r="J269" s="137">
        <f t="shared" si="5"/>
        <v>0</v>
      </c>
    </row>
    <row r="270" spans="1:10" ht="12.75">
      <c r="A270"/>
      <c r="B270" t="s">
        <v>1597</v>
      </c>
      <c r="C270" s="74"/>
      <c r="D270" t="s">
        <v>1598</v>
      </c>
      <c r="E270" s="136">
        <v>24.99</v>
      </c>
      <c r="F270" s="155">
        <v>0.25</v>
      </c>
      <c r="G270" s="136">
        <v>18.74</v>
      </c>
      <c r="H270" s="154">
        <v>9</v>
      </c>
      <c r="I270" s="137">
        <f t="shared" si="4"/>
        <v>0</v>
      </c>
      <c r="J270" s="137">
        <f t="shared" si="5"/>
        <v>0</v>
      </c>
    </row>
    <row r="271" spans="1:10" ht="12.75">
      <c r="A271"/>
      <c r="B271" t="s">
        <v>1599</v>
      </c>
      <c r="C271" s="74"/>
      <c r="D271" t="s">
        <v>1600</v>
      </c>
      <c r="E271" s="136">
        <v>24.99</v>
      </c>
      <c r="F271" s="155">
        <v>0.25</v>
      </c>
      <c r="G271" s="136">
        <v>18.74</v>
      </c>
      <c r="H271" s="154">
        <v>9</v>
      </c>
      <c r="I271" s="137">
        <f t="shared" si="4"/>
        <v>0</v>
      </c>
      <c r="J271" s="137">
        <f t="shared" si="5"/>
        <v>0</v>
      </c>
    </row>
    <row r="272" spans="1:10" ht="12.75">
      <c r="A272"/>
      <c r="B272" t="s">
        <v>1601</v>
      </c>
      <c r="C272" s="74"/>
      <c r="D272" t="s">
        <v>1602</v>
      </c>
      <c r="E272" s="136">
        <v>24.99</v>
      </c>
      <c r="F272" s="155">
        <v>0.25</v>
      </c>
      <c r="G272" s="136">
        <v>18.74</v>
      </c>
      <c r="H272" s="154">
        <v>9</v>
      </c>
      <c r="I272" s="137">
        <f t="shared" si="4"/>
        <v>0</v>
      </c>
      <c r="J272" s="137">
        <f t="shared" si="5"/>
        <v>0</v>
      </c>
    </row>
    <row r="273" spans="1:10" ht="12.75">
      <c r="A273"/>
      <c r="B273" t="s">
        <v>1603</v>
      </c>
      <c r="C273" s="74"/>
      <c r="D273" t="s">
        <v>1604</v>
      </c>
      <c r="E273" s="136">
        <v>24.99</v>
      </c>
      <c r="F273" s="155">
        <v>0.25</v>
      </c>
      <c r="G273" s="136">
        <v>18.74</v>
      </c>
      <c r="H273" s="154">
        <v>9</v>
      </c>
      <c r="I273" s="137">
        <f t="shared" si="4"/>
        <v>0</v>
      </c>
      <c r="J273" s="137">
        <f t="shared" si="5"/>
        <v>0</v>
      </c>
    </row>
    <row r="274" spans="1:10" s="113" customFormat="1" ht="12.75">
      <c r="A274"/>
      <c r="B274" t="s">
        <v>1605</v>
      </c>
      <c r="C274" s="74"/>
      <c r="D274" t="s">
        <v>1606</v>
      </c>
      <c r="E274" s="136">
        <v>24.99</v>
      </c>
      <c r="F274" s="155">
        <v>0.25</v>
      </c>
      <c r="G274" s="136">
        <v>18.74</v>
      </c>
      <c r="H274" s="154">
        <v>9</v>
      </c>
      <c r="I274" s="137">
        <f t="shared" si="4"/>
        <v>0</v>
      </c>
      <c r="J274" s="137">
        <f t="shared" si="5"/>
        <v>0</v>
      </c>
    </row>
    <row r="275" spans="1:10" s="111" customFormat="1" ht="12.75">
      <c r="A275" t="s">
        <v>117</v>
      </c>
      <c r="B275"/>
      <c r="C275" s="74"/>
      <c r="D275"/>
      <c r="E275" s="136"/>
      <c r="F275" s="155"/>
      <c r="G275" s="136"/>
      <c r="H275" s="154"/>
      <c r="I275" s="137"/>
      <c r="J275" s="137"/>
    </row>
    <row r="276" spans="1:10" s="111" customFormat="1" ht="12.75">
      <c r="A276"/>
      <c r="B276" t="s">
        <v>1607</v>
      </c>
      <c r="C276" s="74"/>
      <c r="D276" t="s">
        <v>1608</v>
      </c>
      <c r="E276" s="136">
        <v>14.95</v>
      </c>
      <c r="F276" s="155">
        <v>0.25</v>
      </c>
      <c r="G276" s="136">
        <v>11.21</v>
      </c>
      <c r="H276" s="154">
        <v>6</v>
      </c>
      <c r="I276" s="137">
        <f>C276*E276</f>
        <v>0</v>
      </c>
      <c r="J276" s="137">
        <f>C276*G276</f>
        <v>0</v>
      </c>
    </row>
    <row r="277" spans="1:10" s="111" customFormat="1" ht="12.75">
      <c r="A277"/>
      <c r="B277" t="s">
        <v>1609</v>
      </c>
      <c r="C277" s="74"/>
      <c r="D277" t="s">
        <v>1610</v>
      </c>
      <c r="E277" s="136">
        <v>24.99</v>
      </c>
      <c r="F277" s="155">
        <v>0.25</v>
      </c>
      <c r="G277" s="136">
        <v>18.74</v>
      </c>
      <c r="H277" s="154">
        <v>10</v>
      </c>
      <c r="I277" s="137">
        <f>C277*E277</f>
        <v>0</v>
      </c>
      <c r="J277" s="137">
        <f>C277*G277</f>
        <v>0</v>
      </c>
    </row>
    <row r="278" spans="1:10" s="111" customFormat="1" ht="12.75">
      <c r="A278"/>
      <c r="B278" t="s">
        <v>1611</v>
      </c>
      <c r="C278" s="74"/>
      <c r="D278" t="s">
        <v>1612</v>
      </c>
      <c r="E278" s="136">
        <v>49.95</v>
      </c>
      <c r="F278" s="155">
        <v>0.25</v>
      </c>
      <c r="G278" s="136">
        <v>37.46</v>
      </c>
      <c r="H278" s="154">
        <v>10</v>
      </c>
      <c r="I278" s="137">
        <f>C278*E278</f>
        <v>0</v>
      </c>
      <c r="J278" s="137">
        <f>C278*G278</f>
        <v>0</v>
      </c>
    </row>
    <row r="279" spans="1:10" s="111" customFormat="1" ht="12.75">
      <c r="A279" t="s">
        <v>215</v>
      </c>
      <c r="B279"/>
      <c r="C279" s="74"/>
      <c r="D279"/>
      <c r="E279" s="136"/>
      <c r="F279" s="155"/>
      <c r="G279" s="136"/>
      <c r="H279" s="154"/>
      <c r="I279" s="137"/>
      <c r="J279" s="137"/>
    </row>
    <row r="280" spans="1:10" s="111" customFormat="1" ht="12.75">
      <c r="A280"/>
      <c r="B280" t="s">
        <v>1613</v>
      </c>
      <c r="C280" s="74"/>
      <c r="D280" t="s">
        <v>83</v>
      </c>
      <c r="E280" s="136">
        <v>61.25</v>
      </c>
      <c r="F280" s="155" t="s">
        <v>42</v>
      </c>
      <c r="G280" s="136">
        <v>61.25</v>
      </c>
      <c r="H280" s="154">
        <v>10</v>
      </c>
      <c r="I280" s="137">
        <f aca="true" t="shared" si="6" ref="I280:I290">C280*E280</f>
        <v>0</v>
      </c>
      <c r="J280" s="137">
        <f aca="true" t="shared" si="7" ref="J280:J290">C280*G280</f>
        <v>0</v>
      </c>
    </row>
    <row r="281" spans="1:10" s="111" customFormat="1" ht="12.75">
      <c r="A281"/>
      <c r="B281" t="s">
        <v>1614</v>
      </c>
      <c r="C281" s="74"/>
      <c r="D281" t="s">
        <v>84</v>
      </c>
      <c r="E281" s="136">
        <v>61.25</v>
      </c>
      <c r="F281" s="155" t="s">
        <v>42</v>
      </c>
      <c r="G281" s="136">
        <v>61.25</v>
      </c>
      <c r="H281" s="154">
        <v>10</v>
      </c>
      <c r="I281" s="137">
        <f t="shared" si="6"/>
        <v>0</v>
      </c>
      <c r="J281" s="137">
        <f t="shared" si="7"/>
        <v>0</v>
      </c>
    </row>
    <row r="282" spans="1:10" s="111" customFormat="1" ht="12.75">
      <c r="A282"/>
      <c r="B282" t="s">
        <v>1615</v>
      </c>
      <c r="C282" s="74"/>
      <c r="D282" t="s">
        <v>1616</v>
      </c>
      <c r="E282" s="136">
        <v>24.99</v>
      </c>
      <c r="F282" s="155">
        <v>0.25</v>
      </c>
      <c r="G282" s="136">
        <v>18.74</v>
      </c>
      <c r="H282" s="154">
        <v>7</v>
      </c>
      <c r="I282" s="137">
        <f t="shared" si="6"/>
        <v>0</v>
      </c>
      <c r="J282" s="137">
        <f t="shared" si="7"/>
        <v>0</v>
      </c>
    </row>
    <row r="283" spans="1:10" s="111" customFormat="1" ht="12.75">
      <c r="A283"/>
      <c r="B283" t="s">
        <v>1617</v>
      </c>
      <c r="C283" s="74"/>
      <c r="D283" t="s">
        <v>1618</v>
      </c>
      <c r="E283" s="136">
        <v>19.99</v>
      </c>
      <c r="F283" s="155">
        <v>0.25</v>
      </c>
      <c r="G283" s="136">
        <v>14.99</v>
      </c>
      <c r="H283" s="154">
        <v>10</v>
      </c>
      <c r="I283" s="137">
        <f t="shared" si="6"/>
        <v>0</v>
      </c>
      <c r="J283" s="137">
        <f t="shared" si="7"/>
        <v>0</v>
      </c>
    </row>
    <row r="284" spans="1:10" s="158" customFormat="1" ht="12.75">
      <c r="A284"/>
      <c r="B284" t="s">
        <v>1619</v>
      </c>
      <c r="C284" s="74"/>
      <c r="D284" t="s">
        <v>1620</v>
      </c>
      <c r="E284" s="136">
        <v>14.99</v>
      </c>
      <c r="F284" s="155">
        <v>0.25</v>
      </c>
      <c r="G284" s="136">
        <v>11.24</v>
      </c>
      <c r="H284" s="154">
        <v>10</v>
      </c>
      <c r="I284" s="137">
        <f t="shared" si="6"/>
        <v>0</v>
      </c>
      <c r="J284" s="137">
        <f t="shared" si="7"/>
        <v>0</v>
      </c>
    </row>
    <row r="285" spans="1:10" s="111" customFormat="1" ht="12.75">
      <c r="A285"/>
      <c r="B285" t="s">
        <v>1621</v>
      </c>
      <c r="C285" s="74"/>
      <c r="D285" t="s">
        <v>1622</v>
      </c>
      <c r="E285" s="136">
        <v>24.99</v>
      </c>
      <c r="F285" s="155">
        <v>0.25</v>
      </c>
      <c r="G285" s="136">
        <v>18.74</v>
      </c>
      <c r="H285" s="154">
        <v>10</v>
      </c>
      <c r="I285" s="137">
        <f t="shared" si="6"/>
        <v>0</v>
      </c>
      <c r="J285" s="137">
        <f t="shared" si="7"/>
        <v>0</v>
      </c>
    </row>
    <row r="286" spans="1:10" s="111" customFormat="1" ht="12.75">
      <c r="A286"/>
      <c r="B286" t="s">
        <v>1623</v>
      </c>
      <c r="C286" s="74"/>
      <c r="D286" t="s">
        <v>1624</v>
      </c>
      <c r="E286" s="136">
        <v>29.99</v>
      </c>
      <c r="F286" s="155">
        <v>0.25</v>
      </c>
      <c r="G286" s="136">
        <v>22.49</v>
      </c>
      <c r="H286" s="154">
        <v>10</v>
      </c>
      <c r="I286" s="137">
        <f t="shared" si="6"/>
        <v>0</v>
      </c>
      <c r="J286" s="137">
        <f t="shared" si="7"/>
        <v>0</v>
      </c>
    </row>
    <row r="287" spans="1:10" s="111" customFormat="1" ht="12.75">
      <c r="A287"/>
      <c r="B287" t="s">
        <v>1625</v>
      </c>
      <c r="C287" s="74"/>
      <c r="D287" t="s">
        <v>1626</v>
      </c>
      <c r="E287" s="136">
        <v>17.99</v>
      </c>
      <c r="F287" s="155">
        <v>0.25</v>
      </c>
      <c r="G287" s="136">
        <v>13.49</v>
      </c>
      <c r="H287" s="154">
        <v>10</v>
      </c>
      <c r="I287" s="137">
        <f t="shared" si="6"/>
        <v>0</v>
      </c>
      <c r="J287" s="137">
        <f t="shared" si="7"/>
        <v>0</v>
      </c>
    </row>
    <row r="288" spans="1:10" s="111" customFormat="1" ht="12.75">
      <c r="A288"/>
      <c r="B288" t="s">
        <v>1627</v>
      </c>
      <c r="C288" s="74"/>
      <c r="D288" t="s">
        <v>1628</v>
      </c>
      <c r="E288" s="136">
        <v>59.99</v>
      </c>
      <c r="F288" s="155">
        <v>0.25</v>
      </c>
      <c r="G288" s="136">
        <v>44.99</v>
      </c>
      <c r="H288" s="154">
        <v>10</v>
      </c>
      <c r="I288" s="137">
        <f t="shared" si="6"/>
        <v>0</v>
      </c>
      <c r="J288" s="137">
        <f t="shared" si="7"/>
        <v>0</v>
      </c>
    </row>
    <row r="289" spans="1:10" s="111" customFormat="1" ht="12.75">
      <c r="A289"/>
      <c r="B289" t="s">
        <v>1629</v>
      </c>
      <c r="C289" s="74"/>
      <c r="D289" t="s">
        <v>341</v>
      </c>
      <c r="E289" s="136">
        <v>14.99</v>
      </c>
      <c r="F289" s="155">
        <v>0.25</v>
      </c>
      <c r="G289" s="136">
        <v>11.24</v>
      </c>
      <c r="H289" s="154">
        <v>10</v>
      </c>
      <c r="I289" s="137">
        <f t="shared" si="6"/>
        <v>0</v>
      </c>
      <c r="J289" s="137">
        <f t="shared" si="7"/>
        <v>0</v>
      </c>
    </row>
    <row r="290" spans="1:10" s="111" customFormat="1" ht="12.75">
      <c r="A290"/>
      <c r="B290" t="s">
        <v>1630</v>
      </c>
      <c r="C290" s="74"/>
      <c r="D290" t="s">
        <v>342</v>
      </c>
      <c r="E290" s="136">
        <v>39.99</v>
      </c>
      <c r="F290" s="155">
        <v>0.25</v>
      </c>
      <c r="G290" s="136">
        <v>29.99</v>
      </c>
      <c r="H290" s="154">
        <v>10</v>
      </c>
      <c r="I290" s="137">
        <f t="shared" si="6"/>
        <v>0</v>
      </c>
      <c r="J290" s="137">
        <f t="shared" si="7"/>
        <v>0</v>
      </c>
    </row>
    <row r="291" spans="1:10" s="111" customFormat="1" ht="12.75">
      <c r="A291" s="130" t="s">
        <v>41</v>
      </c>
      <c r="B291" s="50" t="s">
        <v>305</v>
      </c>
      <c r="C291" s="73"/>
      <c r="D291" s="50"/>
      <c r="E291" s="68"/>
      <c r="F291" s="86"/>
      <c r="G291" s="68"/>
      <c r="H291" s="152"/>
      <c r="I291" s="95"/>
      <c r="J291" s="95"/>
    </row>
    <row r="292" spans="1:10" s="111" customFormat="1" ht="12.75">
      <c r="A292" s="130" t="s">
        <v>41</v>
      </c>
      <c r="B292" s="50" t="s">
        <v>53</v>
      </c>
      <c r="C292" s="73"/>
      <c r="D292" s="50"/>
      <c r="E292" s="68"/>
      <c r="F292" s="86"/>
      <c r="G292" s="68"/>
      <c r="H292" s="152"/>
      <c r="I292" s="95"/>
      <c r="J292" s="95"/>
    </row>
    <row r="293" spans="1:10" s="111" customFormat="1" ht="12.75">
      <c r="A293" t="s">
        <v>216</v>
      </c>
      <c r="B293"/>
      <c r="C293" s="74"/>
      <c r="D293"/>
      <c r="E293" s="136"/>
      <c r="F293" s="155"/>
      <c r="G293" s="136"/>
      <c r="H293" s="154"/>
      <c r="I293" s="137"/>
      <c r="J293" s="137"/>
    </row>
    <row r="294" spans="2:11" s="111" customFormat="1" ht="12.75">
      <c r="B294" s="111" t="s">
        <v>1631</v>
      </c>
      <c r="C294" s="140"/>
      <c r="D294" s="111" t="s">
        <v>1632</v>
      </c>
      <c r="E294" s="183">
        <v>4.99</v>
      </c>
      <c r="F294" s="195">
        <v>0.5</v>
      </c>
      <c r="G294" s="183">
        <v>2.49</v>
      </c>
      <c r="H294" s="153">
        <v>1</v>
      </c>
      <c r="I294" s="183">
        <f>C294*E294</f>
        <v>0</v>
      </c>
      <c r="J294" s="183">
        <f>C294*G294</f>
        <v>0</v>
      </c>
      <c r="K294" s="160"/>
    </row>
    <row r="295" spans="1:10" s="111" customFormat="1" ht="12.75">
      <c r="A295"/>
      <c r="B295" t="s">
        <v>1633</v>
      </c>
      <c r="C295" s="74"/>
      <c r="D295" t="s">
        <v>1634</v>
      </c>
      <c r="E295" s="136">
        <v>14</v>
      </c>
      <c r="F295" s="155">
        <v>0.4</v>
      </c>
      <c r="G295" s="136">
        <v>14</v>
      </c>
      <c r="H295" s="154">
        <v>1</v>
      </c>
      <c r="I295" s="137">
        <f>C295*E295</f>
        <v>0</v>
      </c>
      <c r="J295" s="137">
        <f>C295*G295</f>
        <v>0</v>
      </c>
    </row>
    <row r="296" spans="1:10" s="111" customFormat="1" ht="12.75">
      <c r="A296"/>
      <c r="B296" t="s">
        <v>1635</v>
      </c>
      <c r="C296" s="74"/>
      <c r="D296" t="s">
        <v>1636</v>
      </c>
      <c r="E296" s="136">
        <v>40</v>
      </c>
      <c r="F296" s="155">
        <v>0.4</v>
      </c>
      <c r="G296" s="136">
        <v>40</v>
      </c>
      <c r="H296" s="154">
        <v>1</v>
      </c>
      <c r="I296" s="137">
        <f>C296*E296</f>
        <v>0</v>
      </c>
      <c r="J296" s="137">
        <f>C296*G296</f>
        <v>0</v>
      </c>
    </row>
    <row r="297" spans="1:10" s="111" customFormat="1" ht="12.75">
      <c r="A297" t="s">
        <v>124</v>
      </c>
      <c r="B297"/>
      <c r="C297" s="74"/>
      <c r="D297"/>
      <c r="E297" s="136"/>
      <c r="F297" s="155"/>
      <c r="G297" s="136"/>
      <c r="H297" s="154"/>
      <c r="I297" s="137"/>
      <c r="J297" s="137"/>
    </row>
    <row r="298" spans="2:11" s="111" customFormat="1" ht="12.75">
      <c r="B298" s="111" t="s">
        <v>1637</v>
      </c>
      <c r="C298" s="140"/>
      <c r="D298" s="111" t="s">
        <v>1638</v>
      </c>
      <c r="E298" s="183">
        <v>2.99</v>
      </c>
      <c r="F298" s="195">
        <v>0.5</v>
      </c>
      <c r="G298" s="183">
        <v>1.49</v>
      </c>
      <c r="H298" s="153">
        <v>1</v>
      </c>
      <c r="I298" s="183">
        <f>C298*E298</f>
        <v>0</v>
      </c>
      <c r="J298" s="183">
        <f>C298*G298</f>
        <v>0</v>
      </c>
      <c r="K298" s="160"/>
    </row>
    <row r="299" spans="1:10" s="111" customFormat="1" ht="12.75">
      <c r="A299"/>
      <c r="B299" t="s">
        <v>1639</v>
      </c>
      <c r="C299" s="74"/>
      <c r="D299" t="s">
        <v>1640</v>
      </c>
      <c r="E299" s="136">
        <v>2.99</v>
      </c>
      <c r="F299" s="155">
        <v>0.4</v>
      </c>
      <c r="G299" s="136">
        <v>1.79</v>
      </c>
      <c r="H299" s="154">
        <v>1</v>
      </c>
      <c r="I299" s="137">
        <f>C299*E299</f>
        <v>0</v>
      </c>
      <c r="J299" s="137">
        <f>C299*G299</f>
        <v>0</v>
      </c>
    </row>
    <row r="300" spans="1:10" s="113" customFormat="1" ht="12.75">
      <c r="A300"/>
      <c r="B300" t="s">
        <v>1641</v>
      </c>
      <c r="C300" s="74"/>
      <c r="D300" t="s">
        <v>1642</v>
      </c>
      <c r="E300" s="136">
        <v>2.99</v>
      </c>
      <c r="F300" s="155">
        <v>0.4</v>
      </c>
      <c r="G300" s="136">
        <v>1.79</v>
      </c>
      <c r="H300" s="154">
        <v>1</v>
      </c>
      <c r="I300" s="137">
        <f>C300*E300</f>
        <v>0</v>
      </c>
      <c r="J300" s="137">
        <f>C300*G300</f>
        <v>0</v>
      </c>
    </row>
    <row r="301" spans="1:10" s="113" customFormat="1" ht="12.75">
      <c r="A301"/>
      <c r="B301" t="s">
        <v>1643</v>
      </c>
      <c r="C301" s="74"/>
      <c r="D301" t="s">
        <v>1644</v>
      </c>
      <c r="E301" s="136">
        <v>2.99</v>
      </c>
      <c r="F301" s="155">
        <v>0.4</v>
      </c>
      <c r="G301" s="136">
        <v>1.79</v>
      </c>
      <c r="H301" s="154">
        <v>1</v>
      </c>
      <c r="I301" s="137">
        <f>C301*E301</f>
        <v>0</v>
      </c>
      <c r="J301" s="137">
        <f>C301*G301</f>
        <v>0</v>
      </c>
    </row>
    <row r="302" spans="1:11" s="113" customFormat="1" ht="12.75">
      <c r="A302" s="111"/>
      <c r="B302" s="111" t="s">
        <v>1645</v>
      </c>
      <c r="C302" s="140"/>
      <c r="D302" s="111" t="s">
        <v>1646</v>
      </c>
      <c r="E302" s="183">
        <v>2.99</v>
      </c>
      <c r="F302" s="195">
        <v>0.5</v>
      </c>
      <c r="G302" s="183">
        <v>1.49</v>
      </c>
      <c r="H302" s="153">
        <v>1</v>
      </c>
      <c r="I302" s="183">
        <f>C302*E302</f>
        <v>0</v>
      </c>
      <c r="J302" s="183">
        <f>C302*G302</f>
        <v>0</v>
      </c>
      <c r="K302" s="160"/>
    </row>
    <row r="303" spans="1:10" ht="12.75">
      <c r="A303" t="s">
        <v>125</v>
      </c>
      <c r="B303"/>
      <c r="C303" s="74"/>
      <c r="D303"/>
      <c r="E303" s="136"/>
      <c r="F303" s="155"/>
      <c r="G303" s="136"/>
      <c r="H303" s="154"/>
      <c r="I303" s="137"/>
      <c r="J303" s="137"/>
    </row>
    <row r="304" spans="1:10" ht="12.75">
      <c r="A304"/>
      <c r="B304" t="s">
        <v>1647</v>
      </c>
      <c r="C304" s="74"/>
      <c r="D304" t="s">
        <v>1648</v>
      </c>
      <c r="E304" s="136">
        <v>3.99</v>
      </c>
      <c r="F304" s="155">
        <v>0.4</v>
      </c>
      <c r="G304" s="136">
        <v>2.39</v>
      </c>
      <c r="H304" s="154">
        <v>1</v>
      </c>
      <c r="I304" s="137">
        <f>C304*E304</f>
        <v>0</v>
      </c>
      <c r="J304" s="137">
        <f>C304*G304</f>
        <v>0</v>
      </c>
    </row>
    <row r="305" spans="1:10" s="113" customFormat="1" ht="12.75">
      <c r="A305"/>
      <c r="B305" t="s">
        <v>1649</v>
      </c>
      <c r="C305" s="74"/>
      <c r="D305" t="s">
        <v>1650</v>
      </c>
      <c r="E305" s="136">
        <v>14</v>
      </c>
      <c r="F305" s="155">
        <v>0.4</v>
      </c>
      <c r="G305" s="136">
        <v>14</v>
      </c>
      <c r="H305" s="154">
        <v>1</v>
      </c>
      <c r="I305" s="137">
        <f>C305*E305</f>
        <v>0</v>
      </c>
      <c r="J305" s="137">
        <f>C305*G305</f>
        <v>0</v>
      </c>
    </row>
    <row r="306" spans="1:10" ht="12.75">
      <c r="A306" t="s">
        <v>126</v>
      </c>
      <c r="B306"/>
      <c r="C306" s="74"/>
      <c r="D306"/>
      <c r="E306" s="136"/>
      <c r="F306" s="155"/>
      <c r="G306" s="136"/>
      <c r="H306" s="154"/>
      <c r="I306" s="137"/>
      <c r="J306" s="137"/>
    </row>
    <row r="307" spans="1:11" s="113" customFormat="1" ht="12.75">
      <c r="A307" s="111"/>
      <c r="B307" s="111" t="s">
        <v>1651</v>
      </c>
      <c r="C307" s="140"/>
      <c r="D307" s="111" t="s">
        <v>1652</v>
      </c>
      <c r="E307" s="183">
        <v>2.99</v>
      </c>
      <c r="F307" s="195">
        <v>0.75</v>
      </c>
      <c r="G307" s="183">
        <v>0.74</v>
      </c>
      <c r="H307" s="153">
        <v>1</v>
      </c>
      <c r="I307" s="183">
        <f>C307*E307</f>
        <v>0</v>
      </c>
      <c r="J307" s="183">
        <f>C307*G307</f>
        <v>0</v>
      </c>
      <c r="K307" s="160"/>
    </row>
    <row r="308" spans="1:11" s="113" customFormat="1" ht="12.75">
      <c r="A308" s="111"/>
      <c r="B308" s="111" t="s">
        <v>1653</v>
      </c>
      <c r="C308" s="140"/>
      <c r="D308" s="111" t="s">
        <v>1654</v>
      </c>
      <c r="E308" s="183">
        <v>2.99</v>
      </c>
      <c r="F308" s="195">
        <v>0.5</v>
      </c>
      <c r="G308" s="183">
        <v>1.49</v>
      </c>
      <c r="H308" s="153">
        <v>1</v>
      </c>
      <c r="I308" s="183">
        <f>C308*E308</f>
        <v>0</v>
      </c>
      <c r="J308" s="183">
        <f>C308*G308</f>
        <v>0</v>
      </c>
      <c r="K308" s="160"/>
    </row>
    <row r="309" spans="1:10" ht="12.75">
      <c r="A309"/>
      <c r="B309" t="s">
        <v>1655</v>
      </c>
      <c r="C309" s="74"/>
      <c r="D309" t="s">
        <v>1656</v>
      </c>
      <c r="E309" s="136">
        <v>12</v>
      </c>
      <c r="F309" s="155">
        <v>0.4</v>
      </c>
      <c r="G309" s="136">
        <v>12</v>
      </c>
      <c r="H309" s="154">
        <v>1</v>
      </c>
      <c r="I309" s="137">
        <f>C309*E309</f>
        <v>0</v>
      </c>
      <c r="J309" s="137">
        <f>C309*G309</f>
        <v>0</v>
      </c>
    </row>
    <row r="310" spans="1:10" s="113" customFormat="1" ht="12.75">
      <c r="A310" t="s">
        <v>133</v>
      </c>
      <c r="B310"/>
      <c r="C310" s="74"/>
      <c r="D310"/>
      <c r="E310" s="136"/>
      <c r="F310" s="155"/>
      <c r="G310" s="136"/>
      <c r="H310" s="154"/>
      <c r="I310" s="137"/>
      <c r="J310" s="137"/>
    </row>
    <row r="311" spans="1:11" s="113" customFormat="1" ht="12.75">
      <c r="A311" s="111"/>
      <c r="B311" s="111" t="s">
        <v>1657</v>
      </c>
      <c r="C311" s="140"/>
      <c r="D311" s="111" t="s">
        <v>1658</v>
      </c>
      <c r="E311" s="183">
        <v>2.99</v>
      </c>
      <c r="F311" s="195">
        <v>0.5</v>
      </c>
      <c r="G311" s="183">
        <v>1.49</v>
      </c>
      <c r="H311" s="153">
        <v>1</v>
      </c>
      <c r="I311" s="183">
        <f>C311*E311</f>
        <v>0</v>
      </c>
      <c r="J311" s="183">
        <f>C311*G311</f>
        <v>0</v>
      </c>
      <c r="K311" s="160"/>
    </row>
    <row r="312" spans="2:11" ht="12.75">
      <c r="B312" t="s">
        <v>1659</v>
      </c>
      <c r="C312" s="74"/>
      <c r="D312" t="s">
        <v>1660</v>
      </c>
      <c r="E312" s="136">
        <v>12</v>
      </c>
      <c r="F312" s="155">
        <v>0.4</v>
      </c>
      <c r="G312" s="136">
        <v>12</v>
      </c>
      <c r="H312" s="154">
        <v>1</v>
      </c>
      <c r="I312" s="137">
        <f>C312*E312</f>
        <v>0</v>
      </c>
      <c r="J312" s="137">
        <f>C312*G312</f>
        <v>0</v>
      </c>
      <c r="K312" s="2"/>
    </row>
    <row r="313" spans="1:10" ht="12.75">
      <c r="A313" t="s">
        <v>134</v>
      </c>
      <c r="C313" s="74"/>
      <c r="E313" s="136"/>
      <c r="F313" s="155"/>
      <c r="G313" s="136"/>
      <c r="H313" s="154"/>
      <c r="I313" s="137"/>
      <c r="J313" s="137"/>
    </row>
    <row r="314" spans="1:10" s="111" customFormat="1" ht="12.75">
      <c r="A314"/>
      <c r="B314" t="s">
        <v>1661</v>
      </c>
      <c r="C314" s="74"/>
      <c r="D314" t="s">
        <v>1662</v>
      </c>
      <c r="E314" s="136">
        <v>2.99</v>
      </c>
      <c r="F314" s="155">
        <v>0.4</v>
      </c>
      <c r="G314" s="136">
        <v>1.79</v>
      </c>
      <c r="H314" s="154">
        <v>1</v>
      </c>
      <c r="I314" s="137">
        <f>C314*E314</f>
        <v>0</v>
      </c>
      <c r="J314" s="137">
        <f>C314*G314</f>
        <v>0</v>
      </c>
    </row>
    <row r="315" spans="1:10" ht="12.75">
      <c r="A315"/>
      <c r="B315" t="s">
        <v>1663</v>
      </c>
      <c r="C315" s="74"/>
      <c r="D315" t="s">
        <v>1664</v>
      </c>
      <c r="E315" s="136">
        <v>12</v>
      </c>
      <c r="F315" s="155">
        <v>0.4</v>
      </c>
      <c r="G315" s="136">
        <v>12</v>
      </c>
      <c r="H315" s="154">
        <v>1</v>
      </c>
      <c r="I315" s="137">
        <f>C315*E315</f>
        <v>0</v>
      </c>
      <c r="J315" s="137">
        <f>C315*G315</f>
        <v>0</v>
      </c>
    </row>
    <row r="316" spans="1:10" ht="12.75">
      <c r="A316"/>
      <c r="B316" t="s">
        <v>1665</v>
      </c>
      <c r="C316" s="74"/>
      <c r="D316" t="s">
        <v>1666</v>
      </c>
      <c r="E316" s="136">
        <v>3.99</v>
      </c>
      <c r="F316" s="155">
        <v>0.4</v>
      </c>
      <c r="G316" s="136">
        <v>2.39</v>
      </c>
      <c r="H316" s="154">
        <v>1</v>
      </c>
      <c r="I316" s="137">
        <f>C316*E316</f>
        <v>0</v>
      </c>
      <c r="J316" s="137">
        <f>C316*G316</f>
        <v>0</v>
      </c>
    </row>
    <row r="317" spans="1:10" s="159" customFormat="1" ht="12.75">
      <c r="A317"/>
      <c r="B317" t="s">
        <v>1667</v>
      </c>
      <c r="C317" s="74"/>
      <c r="D317" t="s">
        <v>1668</v>
      </c>
      <c r="E317" s="136">
        <v>14</v>
      </c>
      <c r="F317" s="155">
        <v>0.4</v>
      </c>
      <c r="G317" s="136">
        <v>14</v>
      </c>
      <c r="H317" s="154">
        <v>1</v>
      </c>
      <c r="I317" s="137">
        <f>C317*E317</f>
        <v>0</v>
      </c>
      <c r="J317" s="137">
        <f>C317*G317</f>
        <v>0</v>
      </c>
    </row>
    <row r="318" spans="1:10" s="159" customFormat="1" ht="12.75">
      <c r="A318" t="s">
        <v>135</v>
      </c>
      <c r="B318"/>
      <c r="C318" s="74"/>
      <c r="D318"/>
      <c r="E318" s="136"/>
      <c r="F318" s="155"/>
      <c r="G318" s="136"/>
      <c r="H318" s="154"/>
      <c r="I318" s="137"/>
      <c r="J318" s="137"/>
    </row>
    <row r="319" spans="1:10" s="113" customFormat="1" ht="12.75">
      <c r="A319"/>
      <c r="B319" t="s">
        <v>1669</v>
      </c>
      <c r="C319" s="74"/>
      <c r="D319" t="s">
        <v>1670</v>
      </c>
      <c r="E319" s="136">
        <v>3.99</v>
      </c>
      <c r="F319" s="155">
        <v>0.4</v>
      </c>
      <c r="G319" s="136">
        <v>2.39</v>
      </c>
      <c r="H319" s="154">
        <v>1</v>
      </c>
      <c r="I319" s="137">
        <f>C319*E319</f>
        <v>0</v>
      </c>
      <c r="J319" s="137">
        <f>C319*G319</f>
        <v>0</v>
      </c>
    </row>
    <row r="320" spans="1:10" s="111" customFormat="1" ht="12.75">
      <c r="A320"/>
      <c r="B320" t="s">
        <v>1671</v>
      </c>
      <c r="C320" s="74"/>
      <c r="D320" t="s">
        <v>1672</v>
      </c>
      <c r="E320" s="136">
        <v>2.99</v>
      </c>
      <c r="F320" s="155">
        <v>0.4</v>
      </c>
      <c r="G320" s="136">
        <v>1.79</v>
      </c>
      <c r="H320" s="154">
        <v>1</v>
      </c>
      <c r="I320" s="137">
        <f>C320*E320</f>
        <v>0</v>
      </c>
      <c r="J320" s="137">
        <f>C320*G320</f>
        <v>0</v>
      </c>
    </row>
    <row r="321" spans="1:10" s="111" customFormat="1" ht="12.75">
      <c r="A321" t="s">
        <v>136</v>
      </c>
      <c r="B321"/>
      <c r="C321" s="74"/>
      <c r="D321"/>
      <c r="E321" s="136"/>
      <c r="F321" s="155"/>
      <c r="G321" s="136"/>
      <c r="H321" s="154"/>
      <c r="I321" s="137"/>
      <c r="J321" s="137"/>
    </row>
    <row r="322" spans="2:11" ht="12.75">
      <c r="B322" t="s">
        <v>1673</v>
      </c>
      <c r="C322" s="74"/>
      <c r="D322" t="s">
        <v>1674</v>
      </c>
      <c r="E322" s="136">
        <v>2.99</v>
      </c>
      <c r="F322" s="155">
        <v>0.4</v>
      </c>
      <c r="G322" s="136">
        <v>1.79</v>
      </c>
      <c r="H322" s="154">
        <v>1</v>
      </c>
      <c r="I322" s="137">
        <f>C322*E322</f>
        <v>0</v>
      </c>
      <c r="J322" s="137">
        <f>C322*G322</f>
        <v>0</v>
      </c>
      <c r="K322" s="2"/>
    </row>
    <row r="323" spans="1:10" s="111" customFormat="1" ht="12.75">
      <c r="A323"/>
      <c r="B323" t="s">
        <v>1675</v>
      </c>
      <c r="C323" s="74"/>
      <c r="D323" t="s">
        <v>1676</v>
      </c>
      <c r="E323" s="136">
        <v>2.99</v>
      </c>
      <c r="F323" s="155">
        <v>0.4</v>
      </c>
      <c r="G323" s="136">
        <v>1.79</v>
      </c>
      <c r="H323" s="154">
        <v>1</v>
      </c>
      <c r="I323" s="137">
        <f>C323*E323</f>
        <v>0</v>
      </c>
      <c r="J323" s="137">
        <f>C323*G323</f>
        <v>0</v>
      </c>
    </row>
    <row r="324" spans="1:10" ht="12.75">
      <c r="A324" t="s">
        <v>137</v>
      </c>
      <c r="C324" s="74"/>
      <c r="E324" s="136"/>
      <c r="F324" s="155"/>
      <c r="G324" s="136"/>
      <c r="H324" s="154"/>
      <c r="I324" s="137"/>
      <c r="J324" s="137"/>
    </row>
    <row r="325" spans="1:10" s="111" customFormat="1" ht="12.75">
      <c r="A325"/>
      <c r="B325" t="s">
        <v>1677</v>
      </c>
      <c r="C325" s="74"/>
      <c r="D325" t="s">
        <v>1678</v>
      </c>
      <c r="E325" s="136">
        <v>2.99</v>
      </c>
      <c r="F325" s="155">
        <v>0.4</v>
      </c>
      <c r="G325" s="136">
        <v>1.79</v>
      </c>
      <c r="H325" s="154">
        <v>1</v>
      </c>
      <c r="I325" s="137">
        <f>C325*E325</f>
        <v>0</v>
      </c>
      <c r="J325" s="137">
        <f>C325*G325</f>
        <v>0</v>
      </c>
    </row>
    <row r="326" spans="1:10" ht="12.75">
      <c r="A326"/>
      <c r="B326" t="s">
        <v>1679</v>
      </c>
      <c r="C326" s="74"/>
      <c r="D326" t="s">
        <v>1680</v>
      </c>
      <c r="E326" s="136">
        <v>2.99</v>
      </c>
      <c r="F326" s="155">
        <v>0.4</v>
      </c>
      <c r="G326" s="136">
        <v>1.79</v>
      </c>
      <c r="H326" s="154">
        <v>1</v>
      </c>
      <c r="I326" s="137">
        <f>C326*E326</f>
        <v>0</v>
      </c>
      <c r="J326" s="137">
        <f>C326*G326</f>
        <v>0</v>
      </c>
    </row>
    <row r="327" spans="1:10" ht="12.75">
      <c r="A327"/>
      <c r="B327" t="s">
        <v>1681</v>
      </c>
      <c r="C327" s="74"/>
      <c r="D327" t="s">
        <v>1682</v>
      </c>
      <c r="E327" s="136">
        <v>2.99</v>
      </c>
      <c r="F327" s="155">
        <v>0.4</v>
      </c>
      <c r="G327" s="136">
        <v>1.79</v>
      </c>
      <c r="H327" s="154">
        <v>1</v>
      </c>
      <c r="I327" s="137">
        <f>C327*E327</f>
        <v>0</v>
      </c>
      <c r="J327" s="137">
        <f>C327*G327</f>
        <v>0</v>
      </c>
    </row>
    <row r="328" spans="1:10" s="113" customFormat="1" ht="12.75">
      <c r="A328" s="130" t="s">
        <v>41</v>
      </c>
      <c r="B328" s="50" t="s">
        <v>51</v>
      </c>
      <c r="C328" s="73"/>
      <c r="D328" s="50"/>
      <c r="E328" s="68"/>
      <c r="F328" s="86"/>
      <c r="G328" s="68"/>
      <c r="H328" s="152"/>
      <c r="I328" s="95"/>
      <c r="J328" s="95"/>
    </row>
    <row r="329" spans="1:10" ht="12.75">
      <c r="A329" t="s">
        <v>3854</v>
      </c>
      <c r="B329"/>
      <c r="C329" s="74"/>
      <c r="D329"/>
      <c r="E329" s="136"/>
      <c r="F329" s="155"/>
      <c r="G329" s="136"/>
      <c r="H329" s="154"/>
      <c r="I329" s="137"/>
      <c r="J329" s="137"/>
    </row>
    <row r="330" spans="1:11" s="113" customFormat="1" ht="12.75">
      <c r="A330" s="111"/>
      <c r="B330" s="111" t="s">
        <v>1683</v>
      </c>
      <c r="C330" s="140"/>
      <c r="D330" s="111" t="s">
        <v>1684</v>
      </c>
      <c r="E330" s="183">
        <v>4.99</v>
      </c>
      <c r="F330" s="195">
        <v>0.5</v>
      </c>
      <c r="G330" s="183">
        <v>2.49</v>
      </c>
      <c r="H330" s="153">
        <v>1</v>
      </c>
      <c r="I330" s="183">
        <f>C330*E330</f>
        <v>0</v>
      </c>
      <c r="J330" s="183">
        <f>C330*G330</f>
        <v>0</v>
      </c>
      <c r="K330" s="160"/>
    </row>
    <row r="331" spans="1:10" ht="12.75">
      <c r="A331"/>
      <c r="B331" t="s">
        <v>1685</v>
      </c>
      <c r="C331" s="74"/>
      <c r="D331" t="s">
        <v>1686</v>
      </c>
      <c r="E331" s="136">
        <v>14</v>
      </c>
      <c r="F331" s="155">
        <v>0.4</v>
      </c>
      <c r="G331" s="136">
        <v>14</v>
      </c>
      <c r="H331" s="154">
        <v>1</v>
      </c>
      <c r="I331" s="137">
        <f>C331*E331</f>
        <v>0</v>
      </c>
      <c r="J331" s="137">
        <f>C331*G331</f>
        <v>0</v>
      </c>
    </row>
    <row r="332" spans="1:10" ht="12.75">
      <c r="A332"/>
      <c r="B332" t="s">
        <v>1687</v>
      </c>
      <c r="C332" s="74"/>
      <c r="D332" t="s">
        <v>1688</v>
      </c>
      <c r="E332" s="136">
        <v>35</v>
      </c>
      <c r="F332" s="155">
        <v>0.4</v>
      </c>
      <c r="G332" s="136">
        <v>35</v>
      </c>
      <c r="H332" s="154">
        <v>1</v>
      </c>
      <c r="I332" s="137">
        <f>C332*E332</f>
        <v>0</v>
      </c>
      <c r="J332" s="137">
        <f>C332*G332</f>
        <v>0</v>
      </c>
    </row>
    <row r="333" spans="1:10" ht="12.75">
      <c r="A333" t="s">
        <v>128</v>
      </c>
      <c r="B333"/>
      <c r="C333" s="74"/>
      <c r="D333"/>
      <c r="E333" s="136"/>
      <c r="F333" s="155"/>
      <c r="G333" s="136"/>
      <c r="H333" s="154"/>
      <c r="I333" s="137"/>
      <c r="J333" s="137"/>
    </row>
    <row r="334" spans="1:10" ht="12.75">
      <c r="A334"/>
      <c r="B334" t="s">
        <v>1689</v>
      </c>
      <c r="C334" s="74"/>
      <c r="D334" t="s">
        <v>1690</v>
      </c>
      <c r="E334" s="136">
        <v>3.99</v>
      </c>
      <c r="F334" s="155">
        <v>0.4</v>
      </c>
      <c r="G334" s="136">
        <v>2.39</v>
      </c>
      <c r="H334" s="154">
        <v>1</v>
      </c>
      <c r="I334" s="137">
        <f>C334*E334</f>
        <v>0</v>
      </c>
      <c r="J334" s="137">
        <f>C334*G334</f>
        <v>0</v>
      </c>
    </row>
    <row r="335" spans="1:10" s="113" customFormat="1" ht="12.75">
      <c r="A335" t="s">
        <v>129</v>
      </c>
      <c r="B335"/>
      <c r="C335" s="74"/>
      <c r="D335"/>
      <c r="E335" s="136"/>
      <c r="F335" s="155"/>
      <c r="G335" s="136"/>
      <c r="H335" s="154"/>
      <c r="I335" s="137"/>
      <c r="J335" s="137"/>
    </row>
    <row r="336" spans="1:11" s="113" customFormat="1" ht="12.75">
      <c r="A336" s="111"/>
      <c r="B336" s="111" t="s">
        <v>1691</v>
      </c>
      <c r="C336" s="140"/>
      <c r="D336" s="111" t="s">
        <v>1692</v>
      </c>
      <c r="E336" s="183">
        <v>2.99</v>
      </c>
      <c r="F336" s="195">
        <v>0.5</v>
      </c>
      <c r="G336" s="183">
        <v>1.49</v>
      </c>
      <c r="H336" s="153">
        <v>1</v>
      </c>
      <c r="I336" s="183">
        <f>C336*E336</f>
        <v>0</v>
      </c>
      <c r="J336" s="183">
        <f>C336*G336</f>
        <v>0</v>
      </c>
      <c r="K336" s="160"/>
    </row>
    <row r="337" spans="1:10" ht="12.75">
      <c r="A337" t="s">
        <v>138</v>
      </c>
      <c r="B337"/>
      <c r="C337" s="74"/>
      <c r="D337"/>
      <c r="E337" s="136"/>
      <c r="F337" s="155"/>
      <c r="G337" s="136"/>
      <c r="H337" s="154"/>
      <c r="I337" s="137"/>
      <c r="J337" s="137"/>
    </row>
    <row r="338" spans="1:10" s="113" customFormat="1" ht="12.75">
      <c r="A338"/>
      <c r="B338" t="s">
        <v>1693</v>
      </c>
      <c r="C338" s="74"/>
      <c r="D338" t="s">
        <v>1694</v>
      </c>
      <c r="E338" s="136">
        <v>2.99</v>
      </c>
      <c r="F338" s="155">
        <v>0.4</v>
      </c>
      <c r="G338" s="136">
        <v>1.79</v>
      </c>
      <c r="H338" s="154">
        <v>1</v>
      </c>
      <c r="I338" s="137">
        <f>C338*E338</f>
        <v>0</v>
      </c>
      <c r="J338" s="137">
        <f>C338*G338</f>
        <v>0</v>
      </c>
    </row>
    <row r="339" spans="2:11" ht="12.75">
      <c r="B339" t="s">
        <v>1695</v>
      </c>
      <c r="C339" s="74"/>
      <c r="D339" t="s">
        <v>1696</v>
      </c>
      <c r="E339" s="136">
        <v>4.99</v>
      </c>
      <c r="F339" s="155">
        <v>0.4</v>
      </c>
      <c r="G339" s="136">
        <v>2.99</v>
      </c>
      <c r="H339" s="154">
        <v>1</v>
      </c>
      <c r="I339" s="137">
        <f>C339*E339</f>
        <v>0</v>
      </c>
      <c r="J339" s="137">
        <f>C339*G339</f>
        <v>0</v>
      </c>
      <c r="K339" s="2"/>
    </row>
    <row r="340" spans="1:10" s="158" customFormat="1" ht="12.75">
      <c r="A340" s="130" t="s">
        <v>41</v>
      </c>
      <c r="B340" s="50" t="s">
        <v>54</v>
      </c>
      <c r="C340" s="73"/>
      <c r="D340" s="50"/>
      <c r="E340" s="68"/>
      <c r="F340" s="86"/>
      <c r="G340" s="68"/>
      <c r="H340" s="152"/>
      <c r="I340" s="95"/>
      <c r="J340" s="95"/>
    </row>
    <row r="341" spans="1:10" s="158" customFormat="1" ht="12.75">
      <c r="A341" t="s">
        <v>217</v>
      </c>
      <c r="B341"/>
      <c r="C341" s="74"/>
      <c r="D341"/>
      <c r="E341" s="136"/>
      <c r="F341" s="155"/>
      <c r="G341" s="136"/>
      <c r="H341" s="154"/>
      <c r="I341" s="137"/>
      <c r="J341" s="137"/>
    </row>
    <row r="342" spans="1:11" s="158" customFormat="1" ht="12.75">
      <c r="A342" s="111"/>
      <c r="B342" s="111" t="s">
        <v>1879</v>
      </c>
      <c r="C342" s="140"/>
      <c r="D342" s="111" t="s">
        <v>1880</v>
      </c>
      <c r="E342" s="183">
        <v>4.99</v>
      </c>
      <c r="F342" s="195">
        <v>0.5</v>
      </c>
      <c r="G342" s="183">
        <v>2.49</v>
      </c>
      <c r="H342" s="153">
        <v>1</v>
      </c>
      <c r="I342" s="183">
        <f>C342*E342</f>
        <v>0</v>
      </c>
      <c r="J342" s="183">
        <f>C342*G342</f>
        <v>0</v>
      </c>
      <c r="K342" s="160"/>
    </row>
    <row r="343" spans="1:10" s="158" customFormat="1" ht="12.75">
      <c r="A343"/>
      <c r="B343" t="s">
        <v>1881</v>
      </c>
      <c r="C343" s="74"/>
      <c r="D343" t="s">
        <v>1882</v>
      </c>
      <c r="E343" s="136">
        <v>14</v>
      </c>
      <c r="F343" s="155">
        <v>0.4</v>
      </c>
      <c r="G343" s="136">
        <v>14</v>
      </c>
      <c r="H343" s="154">
        <v>1</v>
      </c>
      <c r="I343" s="137">
        <f>C343*E343</f>
        <v>0</v>
      </c>
      <c r="J343" s="137">
        <f>C343*G343</f>
        <v>0</v>
      </c>
    </row>
    <row r="344" spans="1:10" s="158" customFormat="1" ht="12.75">
      <c r="A344"/>
      <c r="B344" t="s">
        <v>1883</v>
      </c>
      <c r="C344" s="74"/>
      <c r="D344" t="s">
        <v>1884</v>
      </c>
      <c r="E344" s="136">
        <v>35</v>
      </c>
      <c r="F344" s="155">
        <v>0.4</v>
      </c>
      <c r="G344" s="136">
        <v>35</v>
      </c>
      <c r="H344" s="154">
        <v>1</v>
      </c>
      <c r="I344" s="137">
        <f>C344*E344</f>
        <v>0</v>
      </c>
      <c r="J344" s="137">
        <f>C344*G344</f>
        <v>0</v>
      </c>
    </row>
    <row r="345" spans="1:10" s="158" customFormat="1" ht="12.75">
      <c r="A345" t="s">
        <v>130</v>
      </c>
      <c r="B345"/>
      <c r="C345" s="74"/>
      <c r="D345"/>
      <c r="E345" s="136"/>
      <c r="F345" s="155"/>
      <c r="G345" s="136"/>
      <c r="H345" s="154"/>
      <c r="I345" s="137"/>
      <c r="J345" s="137"/>
    </row>
    <row r="346" spans="1:10" ht="12.75">
      <c r="A346"/>
      <c r="B346" t="s">
        <v>1885</v>
      </c>
      <c r="C346" s="74"/>
      <c r="D346" t="s">
        <v>1886</v>
      </c>
      <c r="E346" s="136">
        <v>2.99</v>
      </c>
      <c r="F346" s="155">
        <v>0.4</v>
      </c>
      <c r="G346" s="136">
        <v>1.79</v>
      </c>
      <c r="H346" s="154">
        <v>1</v>
      </c>
      <c r="I346" s="137">
        <f>C346*E346</f>
        <v>0</v>
      </c>
      <c r="J346" s="137">
        <f>C346*G346</f>
        <v>0</v>
      </c>
    </row>
    <row r="347" spans="1:10" s="158" customFormat="1" ht="12.75">
      <c r="A347"/>
      <c r="B347" t="s">
        <v>1887</v>
      </c>
      <c r="C347" s="74"/>
      <c r="D347" t="s">
        <v>1888</v>
      </c>
      <c r="E347" s="136">
        <v>12</v>
      </c>
      <c r="F347" s="155">
        <v>0.4</v>
      </c>
      <c r="G347" s="136">
        <v>12</v>
      </c>
      <c r="H347" s="154">
        <v>1</v>
      </c>
      <c r="I347" s="137">
        <f>C347*E347</f>
        <v>0</v>
      </c>
      <c r="J347" s="137">
        <f>C347*G347</f>
        <v>0</v>
      </c>
    </row>
    <row r="348" spans="1:10" ht="12.75">
      <c r="A348"/>
      <c r="B348" t="s">
        <v>1889</v>
      </c>
      <c r="C348" s="74"/>
      <c r="D348" t="s">
        <v>1890</v>
      </c>
      <c r="E348" s="136">
        <v>2.99</v>
      </c>
      <c r="F348" s="155">
        <v>0.4</v>
      </c>
      <c r="G348" s="136">
        <v>1.79</v>
      </c>
      <c r="H348" s="154">
        <v>1</v>
      </c>
      <c r="I348" s="137">
        <f>C348*E348</f>
        <v>0</v>
      </c>
      <c r="J348" s="137">
        <f>C348*G348</f>
        <v>0</v>
      </c>
    </row>
    <row r="349" spans="1:10" s="158" customFormat="1" ht="12.75">
      <c r="A349"/>
      <c r="B349" t="s">
        <v>1891</v>
      </c>
      <c r="C349" s="74"/>
      <c r="D349" t="s">
        <v>1892</v>
      </c>
      <c r="E349" s="136">
        <v>12</v>
      </c>
      <c r="F349" s="155">
        <v>0.4</v>
      </c>
      <c r="G349" s="136">
        <v>12</v>
      </c>
      <c r="H349" s="154">
        <v>1</v>
      </c>
      <c r="I349" s="137">
        <f>C349*E349</f>
        <v>0</v>
      </c>
      <c r="J349" s="137">
        <f>C349*G349</f>
        <v>0</v>
      </c>
    </row>
    <row r="350" spans="1:10" s="158" customFormat="1" ht="12.75">
      <c r="A350" t="s">
        <v>131</v>
      </c>
      <c r="B350"/>
      <c r="C350" s="74"/>
      <c r="D350"/>
      <c r="E350" s="136"/>
      <c r="F350" s="155"/>
      <c r="G350" s="136"/>
      <c r="H350" s="154"/>
      <c r="I350" s="137"/>
      <c r="J350" s="137"/>
    </row>
    <row r="351" spans="1:10" s="111" customFormat="1" ht="12.75">
      <c r="A351"/>
      <c r="B351" t="s">
        <v>1893</v>
      </c>
      <c r="C351" s="74"/>
      <c r="D351" t="s">
        <v>1894</v>
      </c>
      <c r="E351" s="136">
        <v>2.99</v>
      </c>
      <c r="F351" s="155">
        <v>0.4</v>
      </c>
      <c r="G351" s="136">
        <v>1.79</v>
      </c>
      <c r="H351" s="154">
        <v>1</v>
      </c>
      <c r="I351" s="137">
        <f>C351*E351</f>
        <v>0</v>
      </c>
      <c r="J351" s="137">
        <f>C351*G351</f>
        <v>0</v>
      </c>
    </row>
    <row r="352" spans="1:10" s="111" customFormat="1" ht="12.75">
      <c r="A352" t="s">
        <v>132</v>
      </c>
      <c r="B352"/>
      <c r="C352" s="74"/>
      <c r="D352"/>
      <c r="E352" s="136"/>
      <c r="F352" s="155"/>
      <c r="G352" s="136"/>
      <c r="H352" s="154"/>
      <c r="I352" s="137"/>
      <c r="J352" s="137"/>
    </row>
    <row r="353" spans="1:10" s="111" customFormat="1" ht="12.75">
      <c r="A353"/>
      <c r="B353" t="s">
        <v>1895</v>
      </c>
      <c r="C353" s="74"/>
      <c r="D353" t="s">
        <v>1896</v>
      </c>
      <c r="E353" s="136">
        <v>2.99</v>
      </c>
      <c r="F353" s="155">
        <v>0.4</v>
      </c>
      <c r="G353" s="136">
        <v>1.79</v>
      </c>
      <c r="H353" s="154">
        <v>1</v>
      </c>
      <c r="I353" s="137">
        <f>C353*E353</f>
        <v>0</v>
      </c>
      <c r="J353" s="137">
        <f>C353*G353</f>
        <v>0</v>
      </c>
    </row>
    <row r="354" spans="1:10" s="111" customFormat="1" ht="12.75">
      <c r="A354" t="s">
        <v>118</v>
      </c>
      <c r="B354"/>
      <c r="C354" s="74"/>
      <c r="D354"/>
      <c r="E354" s="136"/>
      <c r="F354" s="155"/>
      <c r="G354" s="136"/>
      <c r="H354" s="154"/>
      <c r="I354" s="137"/>
      <c r="J354" s="137"/>
    </row>
    <row r="355" spans="2:11" s="111" customFormat="1" ht="12.75">
      <c r="B355" s="111" t="s">
        <v>1897</v>
      </c>
      <c r="C355" s="140"/>
      <c r="D355" s="111" t="s">
        <v>1900</v>
      </c>
      <c r="E355" s="183">
        <v>3.99</v>
      </c>
      <c r="F355" s="195">
        <v>0.75</v>
      </c>
      <c r="G355" s="183">
        <v>0.99</v>
      </c>
      <c r="H355" s="153">
        <v>1</v>
      </c>
      <c r="I355" s="183">
        <f>C355*E355</f>
        <v>0</v>
      </c>
      <c r="J355" s="183">
        <f>C355*G355</f>
        <v>0</v>
      </c>
      <c r="K355" s="160"/>
    </row>
    <row r="356" spans="2:11" s="111" customFormat="1" ht="12.75">
      <c r="B356" s="111" t="s">
        <v>1899</v>
      </c>
      <c r="C356" s="140"/>
      <c r="D356" s="111" t="s">
        <v>1898</v>
      </c>
      <c r="E356" s="183">
        <v>3.99</v>
      </c>
      <c r="F356" s="195">
        <v>0.5</v>
      </c>
      <c r="G356" s="183">
        <v>1.99</v>
      </c>
      <c r="H356" s="153">
        <v>1</v>
      </c>
      <c r="I356" s="183">
        <f>C356*E356</f>
        <v>0</v>
      </c>
      <c r="J356" s="183">
        <f>C356*G356</f>
        <v>0</v>
      </c>
      <c r="K356" s="160"/>
    </row>
    <row r="357" spans="1:10" s="111" customFormat="1" ht="12.75">
      <c r="A357"/>
      <c r="B357" t="s">
        <v>1901</v>
      </c>
      <c r="C357" s="74"/>
      <c r="D357" t="s">
        <v>1902</v>
      </c>
      <c r="E357" s="136">
        <v>14</v>
      </c>
      <c r="F357" s="155">
        <v>0.4</v>
      </c>
      <c r="G357" s="136">
        <v>14</v>
      </c>
      <c r="H357" s="154">
        <v>1</v>
      </c>
      <c r="I357" s="137">
        <f>C357*E357</f>
        <v>0</v>
      </c>
      <c r="J357" s="137">
        <f>C357*G357</f>
        <v>0</v>
      </c>
    </row>
    <row r="358" spans="1:10" s="111" customFormat="1" ht="12.75">
      <c r="A358" t="s">
        <v>119</v>
      </c>
      <c r="B358"/>
      <c r="C358" s="74"/>
      <c r="D358"/>
      <c r="E358" s="136"/>
      <c r="F358" s="155"/>
      <c r="G358" s="136"/>
      <c r="H358" s="154"/>
      <c r="I358" s="137"/>
      <c r="J358" s="137"/>
    </row>
    <row r="359" spans="1:10" s="111" customFormat="1" ht="12.75">
      <c r="A359"/>
      <c r="B359" t="s">
        <v>1903</v>
      </c>
      <c r="C359" s="74"/>
      <c r="D359" t="s">
        <v>1904</v>
      </c>
      <c r="E359" s="136">
        <v>2.99</v>
      </c>
      <c r="F359" s="155">
        <v>0.4</v>
      </c>
      <c r="G359" s="136">
        <v>1.79</v>
      </c>
      <c r="H359" s="154">
        <v>1</v>
      </c>
      <c r="I359" s="137">
        <f>C359*E359</f>
        <v>0</v>
      </c>
      <c r="J359" s="137">
        <f>C359*G359</f>
        <v>0</v>
      </c>
    </row>
    <row r="360" spans="1:10" s="111" customFormat="1" ht="12.75">
      <c r="A360"/>
      <c r="B360" t="s">
        <v>1905</v>
      </c>
      <c r="C360" s="74"/>
      <c r="D360" t="s">
        <v>1906</v>
      </c>
      <c r="E360" s="136">
        <v>12</v>
      </c>
      <c r="F360" s="155">
        <v>0.4</v>
      </c>
      <c r="G360" s="136">
        <v>12</v>
      </c>
      <c r="H360" s="154">
        <v>1</v>
      </c>
      <c r="I360" s="137">
        <f>C360*E360</f>
        <v>0</v>
      </c>
      <c r="J360" s="137">
        <f>C360*G360</f>
        <v>0</v>
      </c>
    </row>
    <row r="361" spans="1:10" s="111" customFormat="1" ht="12.75">
      <c r="A361"/>
      <c r="B361" t="s">
        <v>1907</v>
      </c>
      <c r="C361" s="74"/>
      <c r="D361" t="s">
        <v>1908</v>
      </c>
      <c r="E361" s="136">
        <v>2.99</v>
      </c>
      <c r="F361" s="155">
        <v>0.4</v>
      </c>
      <c r="G361" s="136">
        <v>1.79</v>
      </c>
      <c r="H361" s="154">
        <v>1</v>
      </c>
      <c r="I361" s="137">
        <f>C361*E361</f>
        <v>0</v>
      </c>
      <c r="J361" s="137">
        <f>C361*G361</f>
        <v>0</v>
      </c>
    </row>
    <row r="362" spans="1:10" s="111" customFormat="1" ht="12.75">
      <c r="A362"/>
      <c r="B362" t="s">
        <v>1909</v>
      </c>
      <c r="C362" s="74"/>
      <c r="D362" t="s">
        <v>1910</v>
      </c>
      <c r="E362" s="136">
        <v>12</v>
      </c>
      <c r="F362" s="155">
        <v>0.4</v>
      </c>
      <c r="G362" s="136">
        <v>12</v>
      </c>
      <c r="H362" s="154">
        <v>1</v>
      </c>
      <c r="I362" s="137">
        <f>C362*E362</f>
        <v>0</v>
      </c>
      <c r="J362" s="137">
        <f>C362*G362</f>
        <v>0</v>
      </c>
    </row>
    <row r="363" spans="1:10" s="113" customFormat="1" ht="12.75">
      <c r="A363" t="s">
        <v>120</v>
      </c>
      <c r="B363"/>
      <c r="C363" s="74"/>
      <c r="D363"/>
      <c r="E363" s="136"/>
      <c r="F363" s="155"/>
      <c r="G363" s="136"/>
      <c r="H363" s="154"/>
      <c r="I363" s="137"/>
      <c r="J363" s="137"/>
    </row>
    <row r="364" spans="1:11" s="113" customFormat="1" ht="12.75">
      <c r="A364" s="111"/>
      <c r="B364" s="111" t="s">
        <v>1911</v>
      </c>
      <c r="C364" s="140"/>
      <c r="D364" s="111" t="s">
        <v>1912</v>
      </c>
      <c r="E364" s="183">
        <v>3.99</v>
      </c>
      <c r="F364" s="195">
        <v>0.5</v>
      </c>
      <c r="G364" s="183">
        <v>1.99</v>
      </c>
      <c r="H364" s="153">
        <v>1</v>
      </c>
      <c r="I364" s="183">
        <f>C364*E364</f>
        <v>0</v>
      </c>
      <c r="J364" s="183">
        <f>C364*G364</f>
        <v>0</v>
      </c>
      <c r="K364" s="160"/>
    </row>
    <row r="365" spans="1:10" s="113" customFormat="1" ht="12.75">
      <c r="A365" t="s">
        <v>121</v>
      </c>
      <c r="B365"/>
      <c r="C365" s="74"/>
      <c r="D365"/>
      <c r="E365" s="136"/>
      <c r="F365" s="155"/>
      <c r="G365" s="136"/>
      <c r="H365" s="154"/>
      <c r="I365" s="137"/>
      <c r="J365" s="137"/>
    </row>
    <row r="366" spans="1:10" s="113" customFormat="1" ht="12.75">
      <c r="A366"/>
      <c r="B366" t="s">
        <v>1913</v>
      </c>
      <c r="C366" s="74"/>
      <c r="D366" t="s">
        <v>1914</v>
      </c>
      <c r="E366" s="136">
        <v>2.99</v>
      </c>
      <c r="F366" s="155">
        <v>0.4</v>
      </c>
      <c r="G366" s="136">
        <v>1.79</v>
      </c>
      <c r="H366" s="154">
        <v>1</v>
      </c>
      <c r="I366" s="137">
        <f>C366*E366</f>
        <v>0</v>
      </c>
      <c r="J366" s="137">
        <f>C366*G366</f>
        <v>0</v>
      </c>
    </row>
    <row r="367" spans="1:10" s="113" customFormat="1" ht="12.75">
      <c r="A367" t="s">
        <v>122</v>
      </c>
      <c r="B367"/>
      <c r="C367" s="74"/>
      <c r="D367"/>
      <c r="E367" s="136"/>
      <c r="F367" s="155"/>
      <c r="G367" s="136"/>
      <c r="H367" s="154"/>
      <c r="I367" s="137"/>
      <c r="J367" s="137"/>
    </row>
    <row r="368" spans="1:10" s="111" customFormat="1" ht="12.75">
      <c r="A368"/>
      <c r="B368" t="s">
        <v>1915</v>
      </c>
      <c r="C368" s="74"/>
      <c r="D368" t="s">
        <v>1916</v>
      </c>
      <c r="E368" s="136">
        <v>2.99</v>
      </c>
      <c r="F368" s="155">
        <v>0.4</v>
      </c>
      <c r="G368" s="136">
        <v>1.79</v>
      </c>
      <c r="H368" s="154">
        <v>1</v>
      </c>
      <c r="I368" s="137">
        <f>C368*E368</f>
        <v>0</v>
      </c>
      <c r="J368" s="137">
        <f>C368*G368</f>
        <v>0</v>
      </c>
    </row>
    <row r="369" spans="1:10" s="111" customFormat="1" ht="12.75">
      <c r="A369"/>
      <c r="B369" t="s">
        <v>1917</v>
      </c>
      <c r="C369" s="74"/>
      <c r="D369" t="s">
        <v>1918</v>
      </c>
      <c r="E369" s="136">
        <v>5</v>
      </c>
      <c r="F369" s="155">
        <v>0.4</v>
      </c>
      <c r="G369" s="136">
        <v>5</v>
      </c>
      <c r="H369" s="154">
        <v>1</v>
      </c>
      <c r="I369" s="137">
        <f>C369*E369</f>
        <v>0</v>
      </c>
      <c r="J369" s="137">
        <f>C369*G369</f>
        <v>0</v>
      </c>
    </row>
    <row r="370" spans="1:10" s="111" customFormat="1" ht="12.75">
      <c r="A370" t="s">
        <v>123</v>
      </c>
      <c r="B370"/>
      <c r="C370" s="74"/>
      <c r="D370"/>
      <c r="E370" s="136"/>
      <c r="F370" s="155"/>
      <c r="G370" s="136"/>
      <c r="H370" s="154"/>
      <c r="I370" s="137"/>
      <c r="J370" s="137"/>
    </row>
    <row r="371" spans="2:11" s="111" customFormat="1" ht="12.75">
      <c r="B371" s="111" t="s">
        <v>1919</v>
      </c>
      <c r="C371" s="140"/>
      <c r="D371" s="111" t="s">
        <v>1920</v>
      </c>
      <c r="E371" s="183">
        <v>2.99</v>
      </c>
      <c r="F371" s="195">
        <v>0.5</v>
      </c>
      <c r="G371" s="183">
        <v>1.49</v>
      </c>
      <c r="H371" s="153">
        <v>1</v>
      </c>
      <c r="I371" s="183">
        <f>C371*E371</f>
        <v>0</v>
      </c>
      <c r="J371" s="183">
        <f>C371*G371</f>
        <v>0</v>
      </c>
      <c r="K371" s="160"/>
    </row>
    <row r="372" spans="1:10" s="111" customFormat="1" ht="12.75">
      <c r="A372" t="s">
        <v>139</v>
      </c>
      <c r="B372"/>
      <c r="C372" s="74"/>
      <c r="D372"/>
      <c r="E372" s="136"/>
      <c r="F372" s="155"/>
      <c r="G372" s="136"/>
      <c r="H372" s="154"/>
      <c r="I372" s="137"/>
      <c r="J372" s="137"/>
    </row>
    <row r="373" spans="2:11" ht="12.75">
      <c r="B373" t="s">
        <v>1921</v>
      </c>
      <c r="C373" s="74"/>
      <c r="D373" t="s">
        <v>1922</v>
      </c>
      <c r="E373" s="136">
        <v>3.99</v>
      </c>
      <c r="F373" s="155">
        <v>0.4</v>
      </c>
      <c r="G373" s="136">
        <v>2.39</v>
      </c>
      <c r="H373" s="154">
        <v>1</v>
      </c>
      <c r="I373" s="137">
        <f>C373*E373</f>
        <v>0</v>
      </c>
      <c r="J373" s="137">
        <f>C373*G373</f>
        <v>0</v>
      </c>
      <c r="K373" s="2"/>
    </row>
    <row r="374" spans="1:10" s="111" customFormat="1" ht="12.75">
      <c r="A374"/>
      <c r="B374" t="s">
        <v>1923</v>
      </c>
      <c r="C374" s="74"/>
      <c r="D374" t="s">
        <v>1924</v>
      </c>
      <c r="E374" s="136">
        <v>3.99</v>
      </c>
      <c r="F374" s="155">
        <v>0.4</v>
      </c>
      <c r="G374" s="136">
        <v>2.39</v>
      </c>
      <c r="H374" s="154">
        <v>1</v>
      </c>
      <c r="I374" s="137">
        <f>C374*E374</f>
        <v>0</v>
      </c>
      <c r="J374" s="137">
        <f>C374*G374</f>
        <v>0</v>
      </c>
    </row>
    <row r="375" spans="1:10" s="111" customFormat="1" ht="12.75">
      <c r="A375"/>
      <c r="B375" t="s">
        <v>1925</v>
      </c>
      <c r="C375" s="74"/>
      <c r="D375" t="s">
        <v>1926</v>
      </c>
      <c r="E375" s="136">
        <v>5</v>
      </c>
      <c r="F375" s="155">
        <v>0.4</v>
      </c>
      <c r="G375" s="136">
        <v>5</v>
      </c>
      <c r="H375" s="154">
        <v>1</v>
      </c>
      <c r="I375" s="137">
        <f>C375*E375</f>
        <v>0</v>
      </c>
      <c r="J375" s="137">
        <f>C375*G375</f>
        <v>0</v>
      </c>
    </row>
    <row r="376" spans="1:10" s="111" customFormat="1" ht="12.75">
      <c r="A376" t="s">
        <v>140</v>
      </c>
      <c r="B376"/>
      <c r="C376" s="74"/>
      <c r="D376"/>
      <c r="E376" s="136"/>
      <c r="F376" s="155"/>
      <c r="G376" s="136"/>
      <c r="H376" s="154"/>
      <c r="I376" s="137"/>
      <c r="J376" s="137"/>
    </row>
    <row r="377" spans="1:10" s="113" customFormat="1" ht="12.75">
      <c r="A377"/>
      <c r="B377" t="s">
        <v>1927</v>
      </c>
      <c r="C377" s="74"/>
      <c r="D377" t="s">
        <v>1928</v>
      </c>
      <c r="E377" s="136">
        <v>3.99</v>
      </c>
      <c r="F377" s="155">
        <v>0.4</v>
      </c>
      <c r="G377" s="136">
        <v>2.39</v>
      </c>
      <c r="H377" s="154">
        <v>1</v>
      </c>
      <c r="I377" s="137">
        <f>C377*E377</f>
        <v>0</v>
      </c>
      <c r="J377" s="137">
        <f>C377*G377</f>
        <v>0</v>
      </c>
    </row>
    <row r="378" spans="1:10" s="111" customFormat="1" ht="12.75">
      <c r="A378"/>
      <c r="B378" t="s">
        <v>1929</v>
      </c>
      <c r="C378" s="74"/>
      <c r="D378" t="s">
        <v>1930</v>
      </c>
      <c r="E378" s="136">
        <v>5</v>
      </c>
      <c r="F378" s="155">
        <v>0.4</v>
      </c>
      <c r="G378" s="136">
        <v>5</v>
      </c>
      <c r="H378" s="154">
        <v>1</v>
      </c>
      <c r="I378" s="137">
        <f>C378*E378</f>
        <v>0</v>
      </c>
      <c r="J378" s="137">
        <f>C378*G378</f>
        <v>0</v>
      </c>
    </row>
    <row r="379" spans="1:10" s="113" customFormat="1" ht="12.75">
      <c r="A379"/>
      <c r="B379" t="s">
        <v>1931</v>
      </c>
      <c r="C379" s="74"/>
      <c r="D379" t="s">
        <v>1932</v>
      </c>
      <c r="E379" s="136">
        <v>3.99</v>
      </c>
      <c r="F379" s="155">
        <v>0.4</v>
      </c>
      <c r="G379" s="136">
        <v>2.39</v>
      </c>
      <c r="H379" s="154">
        <v>1</v>
      </c>
      <c r="I379" s="137">
        <f>C379*E379</f>
        <v>0</v>
      </c>
      <c r="J379" s="137">
        <f>C379*G379</f>
        <v>0</v>
      </c>
    </row>
    <row r="380" spans="1:10" s="113" customFormat="1" ht="12.75">
      <c r="A380"/>
      <c r="B380" t="s">
        <v>1933</v>
      </c>
      <c r="C380" s="74"/>
      <c r="D380" t="s">
        <v>1934</v>
      </c>
      <c r="E380" s="136">
        <v>5</v>
      </c>
      <c r="F380" s="155">
        <v>0.4</v>
      </c>
      <c r="G380" s="136">
        <v>5</v>
      </c>
      <c r="H380" s="154">
        <v>1</v>
      </c>
      <c r="I380" s="137">
        <f>C380*E380</f>
        <v>0</v>
      </c>
      <c r="J380" s="137">
        <f>C380*G380</f>
        <v>0</v>
      </c>
    </row>
    <row r="381" spans="1:10" s="113" customFormat="1" ht="12.75">
      <c r="A381" t="s">
        <v>141</v>
      </c>
      <c r="B381"/>
      <c r="C381" s="74"/>
      <c r="D381"/>
      <c r="E381" s="136"/>
      <c r="F381" s="155"/>
      <c r="G381" s="136"/>
      <c r="H381" s="154"/>
      <c r="I381" s="137"/>
      <c r="J381" s="137"/>
    </row>
    <row r="382" spans="1:10" s="111" customFormat="1" ht="12.75">
      <c r="A382"/>
      <c r="B382" t="s">
        <v>1935</v>
      </c>
      <c r="C382" s="74"/>
      <c r="D382" t="s">
        <v>1936</v>
      </c>
      <c r="E382" s="136">
        <v>3.99</v>
      </c>
      <c r="F382" s="155">
        <v>0.4</v>
      </c>
      <c r="G382" s="136">
        <v>2.39</v>
      </c>
      <c r="H382" s="154">
        <v>1</v>
      </c>
      <c r="I382" s="137">
        <f>C382*E382</f>
        <v>0</v>
      </c>
      <c r="J382" s="137">
        <f>C382*G382</f>
        <v>0</v>
      </c>
    </row>
    <row r="383" spans="1:10" s="111" customFormat="1" ht="12.75">
      <c r="A383"/>
      <c r="B383" t="s">
        <v>1937</v>
      </c>
      <c r="C383" s="74"/>
      <c r="D383" t="s">
        <v>1938</v>
      </c>
      <c r="E383" s="136">
        <v>14</v>
      </c>
      <c r="F383" s="155">
        <v>0.4</v>
      </c>
      <c r="G383" s="136">
        <v>14</v>
      </c>
      <c r="H383" s="154">
        <v>1</v>
      </c>
      <c r="I383" s="137">
        <f>C383*E383</f>
        <v>0</v>
      </c>
      <c r="J383" s="137">
        <f>C383*G383</f>
        <v>0</v>
      </c>
    </row>
    <row r="384" spans="1:10" s="111" customFormat="1" ht="12.75">
      <c r="A384"/>
      <c r="B384" t="s">
        <v>1939</v>
      </c>
      <c r="C384" s="74"/>
      <c r="D384" t="s">
        <v>1940</v>
      </c>
      <c r="E384" s="136">
        <v>2.99</v>
      </c>
      <c r="F384" s="155">
        <v>0.4</v>
      </c>
      <c r="G384" s="136">
        <v>1.79</v>
      </c>
      <c r="H384" s="154">
        <v>1</v>
      </c>
      <c r="I384" s="137">
        <f>C384*E384</f>
        <v>0</v>
      </c>
      <c r="J384" s="137">
        <f>C384*G384</f>
        <v>0</v>
      </c>
    </row>
    <row r="385" spans="1:10" ht="12.75">
      <c r="A385" t="s">
        <v>142</v>
      </c>
      <c r="C385" s="74"/>
      <c r="E385" s="136"/>
      <c r="F385" s="155"/>
      <c r="G385" s="136"/>
      <c r="H385" s="154"/>
      <c r="I385" s="137"/>
      <c r="J385" s="137"/>
    </row>
    <row r="386" spans="1:10" s="111" customFormat="1" ht="12.75">
      <c r="A386"/>
      <c r="B386" t="s">
        <v>1941</v>
      </c>
      <c r="C386" s="74"/>
      <c r="D386" t="s">
        <v>1942</v>
      </c>
      <c r="E386" s="136">
        <v>2.99</v>
      </c>
      <c r="F386" s="155">
        <v>0.4</v>
      </c>
      <c r="G386" s="136">
        <v>1.79</v>
      </c>
      <c r="H386" s="154">
        <v>1</v>
      </c>
      <c r="I386" s="137">
        <f>C386*E386</f>
        <v>0</v>
      </c>
      <c r="J386" s="137">
        <f>C386*G386</f>
        <v>0</v>
      </c>
    </row>
    <row r="387" spans="2:11" ht="12.75">
      <c r="B387" t="s">
        <v>1943</v>
      </c>
      <c r="C387" s="74"/>
      <c r="D387" t="s">
        <v>1944</v>
      </c>
      <c r="E387" s="136">
        <v>2.99</v>
      </c>
      <c r="F387" s="155">
        <v>0.4</v>
      </c>
      <c r="G387" s="136">
        <v>1.79</v>
      </c>
      <c r="H387" s="154">
        <v>1</v>
      </c>
      <c r="I387" s="137">
        <f>C387*E387</f>
        <v>0</v>
      </c>
      <c r="J387" s="137">
        <f>C387*G387</f>
        <v>0</v>
      </c>
      <c r="K387" s="2"/>
    </row>
    <row r="388" spans="1:10" s="111" customFormat="1" ht="12.75">
      <c r="A388"/>
      <c r="B388" t="s">
        <v>1945</v>
      </c>
      <c r="C388" s="74"/>
      <c r="D388" t="s">
        <v>1946</v>
      </c>
      <c r="E388" s="136">
        <v>2.99</v>
      </c>
      <c r="F388" s="155">
        <v>0.4</v>
      </c>
      <c r="G388" s="136">
        <v>1.79</v>
      </c>
      <c r="H388" s="154">
        <v>1</v>
      </c>
      <c r="I388" s="137">
        <f>C388*E388</f>
        <v>0</v>
      </c>
      <c r="J388" s="137">
        <f>C388*G388</f>
        <v>0</v>
      </c>
    </row>
    <row r="389" spans="1:10" s="158" customFormat="1" ht="12.75">
      <c r="A389" t="s">
        <v>143</v>
      </c>
      <c r="B389"/>
      <c r="C389" s="74"/>
      <c r="D389"/>
      <c r="E389" s="136"/>
      <c r="F389" s="155"/>
      <c r="G389" s="136"/>
      <c r="H389" s="154"/>
      <c r="I389" s="137"/>
      <c r="J389" s="137"/>
    </row>
    <row r="390" spans="1:10" s="111" customFormat="1" ht="12.75">
      <c r="A390"/>
      <c r="B390" t="s">
        <v>1947</v>
      </c>
      <c r="C390" s="74"/>
      <c r="D390" t="s">
        <v>1948</v>
      </c>
      <c r="E390" s="136">
        <v>3.99</v>
      </c>
      <c r="F390" s="155">
        <v>0.4</v>
      </c>
      <c r="G390" s="136">
        <v>2.39</v>
      </c>
      <c r="H390" s="154">
        <v>1</v>
      </c>
      <c r="I390" s="137">
        <f>C390*E390</f>
        <v>0</v>
      </c>
      <c r="J390" s="137">
        <f>C390*G390</f>
        <v>0</v>
      </c>
    </row>
    <row r="391" spans="1:10" s="111" customFormat="1" ht="12.75">
      <c r="A391"/>
      <c r="B391" t="s">
        <v>1949</v>
      </c>
      <c r="C391" s="74"/>
      <c r="D391" t="s">
        <v>1950</v>
      </c>
      <c r="E391" s="136">
        <v>2.99</v>
      </c>
      <c r="F391" s="155">
        <v>0.4</v>
      </c>
      <c r="G391" s="136">
        <v>1.79</v>
      </c>
      <c r="H391" s="154">
        <v>1</v>
      </c>
      <c r="I391" s="137">
        <f>C391*E391</f>
        <v>0</v>
      </c>
      <c r="J391" s="137">
        <f>C391*G391</f>
        <v>0</v>
      </c>
    </row>
    <row r="392" spans="1:10" s="111" customFormat="1" ht="12.75">
      <c r="A392" t="s">
        <v>144</v>
      </c>
      <c r="B392"/>
      <c r="C392" s="74"/>
      <c r="D392"/>
      <c r="E392" s="136"/>
      <c r="F392" s="155"/>
      <c r="G392" s="136"/>
      <c r="H392" s="154"/>
      <c r="I392" s="137"/>
      <c r="J392" s="137"/>
    </row>
    <row r="393" spans="1:10" s="111" customFormat="1" ht="12.75">
      <c r="A393"/>
      <c r="B393" t="s">
        <v>1951</v>
      </c>
      <c r="C393" s="74"/>
      <c r="D393" t="s">
        <v>1952</v>
      </c>
      <c r="E393" s="136">
        <v>3.99</v>
      </c>
      <c r="F393" s="155">
        <v>0.4</v>
      </c>
      <c r="G393" s="136">
        <v>2.39</v>
      </c>
      <c r="H393" s="154">
        <v>1</v>
      </c>
      <c r="I393" s="137">
        <f>C393*E393</f>
        <v>0</v>
      </c>
      <c r="J393" s="137">
        <f>C393*G393</f>
        <v>0</v>
      </c>
    </row>
    <row r="394" spans="2:11" ht="12.75">
      <c r="B394" t="s">
        <v>1953</v>
      </c>
      <c r="C394" s="74"/>
      <c r="D394" t="s">
        <v>1954</v>
      </c>
      <c r="E394" s="136">
        <v>2.99</v>
      </c>
      <c r="F394" s="155">
        <v>0.4</v>
      </c>
      <c r="G394" s="136">
        <v>1.79</v>
      </c>
      <c r="H394" s="154">
        <v>1</v>
      </c>
      <c r="I394" s="137">
        <f>C394*E394</f>
        <v>0</v>
      </c>
      <c r="J394" s="137">
        <f>C394*G394</f>
        <v>0</v>
      </c>
      <c r="K394" s="2"/>
    </row>
    <row r="395" spans="1:10" s="158" customFormat="1" ht="12.75">
      <c r="A395"/>
      <c r="B395" t="s">
        <v>1955</v>
      </c>
      <c r="C395" s="74"/>
      <c r="D395" t="s">
        <v>1956</v>
      </c>
      <c r="E395" s="136">
        <v>2.99</v>
      </c>
      <c r="F395" s="155">
        <v>0.4</v>
      </c>
      <c r="G395" s="136">
        <v>1.79</v>
      </c>
      <c r="H395" s="154">
        <v>1</v>
      </c>
      <c r="I395" s="137">
        <f>C395*E395</f>
        <v>0</v>
      </c>
      <c r="J395" s="137">
        <f>C395*G395</f>
        <v>0</v>
      </c>
    </row>
    <row r="396" spans="1:10" s="111" customFormat="1" ht="12.75">
      <c r="A396" t="s">
        <v>145</v>
      </c>
      <c r="B396"/>
      <c r="C396" s="74"/>
      <c r="D396"/>
      <c r="E396" s="136"/>
      <c r="F396" s="155"/>
      <c r="G396" s="136"/>
      <c r="H396" s="154"/>
      <c r="I396" s="137"/>
      <c r="J396" s="137"/>
    </row>
    <row r="397" spans="1:10" s="111" customFormat="1" ht="12.75">
      <c r="A397"/>
      <c r="B397" t="s">
        <v>1957</v>
      </c>
      <c r="C397" s="74"/>
      <c r="D397" t="s">
        <v>1958</v>
      </c>
      <c r="E397" s="136">
        <v>2.99</v>
      </c>
      <c r="F397" s="155">
        <v>0.4</v>
      </c>
      <c r="G397" s="136">
        <v>1.79</v>
      </c>
      <c r="H397" s="154">
        <v>1</v>
      </c>
      <c r="I397" s="137">
        <f>C397*E397</f>
        <v>0</v>
      </c>
      <c r="J397" s="137">
        <f>C397*G397</f>
        <v>0</v>
      </c>
    </row>
    <row r="398" spans="2:11" ht="12.75">
      <c r="B398" t="s">
        <v>1959</v>
      </c>
      <c r="C398" s="74"/>
      <c r="D398" t="s">
        <v>1960</v>
      </c>
      <c r="E398" s="136">
        <v>2.99</v>
      </c>
      <c r="F398" s="155">
        <v>0.4</v>
      </c>
      <c r="G398" s="136">
        <v>1.79</v>
      </c>
      <c r="H398" s="154">
        <v>1</v>
      </c>
      <c r="I398" s="137">
        <f>C398*E398</f>
        <v>0</v>
      </c>
      <c r="J398" s="137">
        <f>C398*G398</f>
        <v>0</v>
      </c>
      <c r="K398" s="2"/>
    </row>
    <row r="399" spans="1:10" s="111" customFormat="1" ht="12.75">
      <c r="A399"/>
      <c r="B399" t="s">
        <v>1961</v>
      </c>
      <c r="C399" s="74"/>
      <c r="D399" t="s">
        <v>1962</v>
      </c>
      <c r="E399" s="136">
        <v>2.99</v>
      </c>
      <c r="F399" s="155">
        <v>0.4</v>
      </c>
      <c r="G399" s="136">
        <v>1.79</v>
      </c>
      <c r="H399" s="154">
        <v>1</v>
      </c>
      <c r="I399" s="137">
        <f>C399*E399</f>
        <v>0</v>
      </c>
      <c r="J399" s="137">
        <f>C399*G399</f>
        <v>0</v>
      </c>
    </row>
    <row r="400" spans="1:10" ht="12.75">
      <c r="A400" t="s">
        <v>146</v>
      </c>
      <c r="C400" s="74"/>
      <c r="E400" s="136"/>
      <c r="F400" s="155"/>
      <c r="G400" s="136"/>
      <c r="H400" s="154"/>
      <c r="I400" s="137"/>
      <c r="J400" s="137"/>
    </row>
    <row r="401" spans="2:11" ht="12.75">
      <c r="B401" t="s">
        <v>1963</v>
      </c>
      <c r="C401" s="74"/>
      <c r="D401" t="s">
        <v>1964</v>
      </c>
      <c r="E401" s="136">
        <v>2.99</v>
      </c>
      <c r="F401" s="155">
        <v>0.4</v>
      </c>
      <c r="G401" s="136">
        <v>1.79</v>
      </c>
      <c r="H401" s="154">
        <v>1</v>
      </c>
      <c r="I401" s="137">
        <f>C401*E401</f>
        <v>0</v>
      </c>
      <c r="J401" s="137">
        <f>C401*G401</f>
        <v>0</v>
      </c>
      <c r="K401" s="2"/>
    </row>
    <row r="402" spans="1:10" ht="12.75">
      <c r="A402"/>
      <c r="B402" t="s">
        <v>1965</v>
      </c>
      <c r="C402" s="74"/>
      <c r="D402" t="s">
        <v>1966</v>
      </c>
      <c r="E402" s="136">
        <v>3.99</v>
      </c>
      <c r="F402" s="155">
        <v>0.4</v>
      </c>
      <c r="G402" s="136">
        <v>2.39</v>
      </c>
      <c r="H402" s="154">
        <v>1</v>
      </c>
      <c r="I402" s="137">
        <f>C402*E402</f>
        <v>0</v>
      </c>
      <c r="J402" s="137">
        <f>C402*G402</f>
        <v>0</v>
      </c>
    </row>
    <row r="403" spans="1:10" ht="12.75">
      <c r="A403" t="s">
        <v>147</v>
      </c>
      <c r="B403"/>
      <c r="C403" s="74"/>
      <c r="D403"/>
      <c r="E403" s="136"/>
      <c r="F403" s="155"/>
      <c r="G403" s="136"/>
      <c r="H403" s="154"/>
      <c r="I403" s="137"/>
      <c r="J403" s="137"/>
    </row>
    <row r="404" spans="2:11" ht="12.75">
      <c r="B404" t="s">
        <v>1967</v>
      </c>
      <c r="C404" s="74"/>
      <c r="D404" t="s">
        <v>1968</v>
      </c>
      <c r="E404" s="136">
        <v>3.99</v>
      </c>
      <c r="F404" s="155">
        <v>0.4</v>
      </c>
      <c r="G404" s="136">
        <v>2.39</v>
      </c>
      <c r="H404" s="154">
        <v>1</v>
      </c>
      <c r="I404" s="137">
        <f>C404*E404</f>
        <v>0</v>
      </c>
      <c r="J404" s="137">
        <f>C404*G404</f>
        <v>0</v>
      </c>
      <c r="K404" s="2"/>
    </row>
    <row r="405" spans="1:10" s="111" customFormat="1" ht="12.75">
      <c r="A405"/>
      <c r="B405" t="s">
        <v>1969</v>
      </c>
      <c r="C405" s="74"/>
      <c r="D405" t="s">
        <v>1970</v>
      </c>
      <c r="E405" s="136">
        <v>3.99</v>
      </c>
      <c r="F405" s="155">
        <v>0.4</v>
      </c>
      <c r="G405" s="136">
        <v>2.39</v>
      </c>
      <c r="H405" s="154">
        <v>1</v>
      </c>
      <c r="I405" s="137">
        <f>C405*E405</f>
        <v>0</v>
      </c>
      <c r="J405" s="137">
        <f>C405*G405</f>
        <v>0</v>
      </c>
    </row>
    <row r="406" spans="1:10" s="111" customFormat="1" ht="12.75">
      <c r="A406" t="s">
        <v>148</v>
      </c>
      <c r="B406"/>
      <c r="C406" s="74"/>
      <c r="D406"/>
      <c r="E406" s="136"/>
      <c r="F406" s="155"/>
      <c r="G406" s="136"/>
      <c r="H406" s="154"/>
      <c r="I406" s="137"/>
      <c r="J406" s="137"/>
    </row>
    <row r="407" spans="2:11" ht="12.75">
      <c r="B407" t="s">
        <v>1971</v>
      </c>
      <c r="C407" s="74"/>
      <c r="D407" t="s">
        <v>1972</v>
      </c>
      <c r="E407" s="136">
        <v>2.99</v>
      </c>
      <c r="F407" s="155">
        <v>0.4</v>
      </c>
      <c r="G407" s="136">
        <v>1.79</v>
      </c>
      <c r="H407" s="154">
        <v>1</v>
      </c>
      <c r="I407" s="137">
        <f>C407*E407</f>
        <v>0</v>
      </c>
      <c r="J407" s="137">
        <f>C407*G407</f>
        <v>0</v>
      </c>
      <c r="K407" s="2"/>
    </row>
    <row r="408" spans="1:10" s="111" customFormat="1" ht="12.75">
      <c r="A408"/>
      <c r="B408" t="s">
        <v>1973</v>
      </c>
      <c r="C408" s="74"/>
      <c r="D408" t="s">
        <v>1974</v>
      </c>
      <c r="E408" s="136">
        <v>5</v>
      </c>
      <c r="F408" s="155">
        <v>0.4</v>
      </c>
      <c r="G408" s="136">
        <v>5</v>
      </c>
      <c r="H408" s="154">
        <v>1</v>
      </c>
      <c r="I408" s="137">
        <f>C408*E408</f>
        <v>0</v>
      </c>
      <c r="J408" s="137">
        <f>C408*G408</f>
        <v>0</v>
      </c>
    </row>
    <row r="409" spans="1:10" s="111" customFormat="1" ht="12.75">
      <c r="A409"/>
      <c r="B409" t="s">
        <v>1975</v>
      </c>
      <c r="C409" s="74"/>
      <c r="D409" t="s">
        <v>1976</v>
      </c>
      <c r="E409" s="136">
        <v>2.99</v>
      </c>
      <c r="F409" s="155">
        <v>0.4</v>
      </c>
      <c r="G409" s="136">
        <v>1.79</v>
      </c>
      <c r="H409" s="154">
        <v>1</v>
      </c>
      <c r="I409" s="137">
        <f>C409*E409</f>
        <v>0</v>
      </c>
      <c r="J409" s="137">
        <f>C409*G409</f>
        <v>0</v>
      </c>
    </row>
    <row r="410" spans="1:10" s="111" customFormat="1" ht="12.75">
      <c r="A410"/>
      <c r="B410" t="s">
        <v>1977</v>
      </c>
      <c r="C410" s="74"/>
      <c r="D410" t="s">
        <v>1978</v>
      </c>
      <c r="E410" s="136">
        <v>2.99</v>
      </c>
      <c r="F410" s="155">
        <v>0.4</v>
      </c>
      <c r="G410" s="136">
        <v>1.79</v>
      </c>
      <c r="H410" s="154">
        <v>1</v>
      </c>
      <c r="I410" s="137">
        <f>C410*E410</f>
        <v>0</v>
      </c>
      <c r="J410" s="137">
        <f>C410*G410</f>
        <v>0</v>
      </c>
    </row>
    <row r="411" spans="1:10" s="111" customFormat="1" ht="12.75">
      <c r="A411" t="s">
        <v>149</v>
      </c>
      <c r="B411"/>
      <c r="C411" s="74"/>
      <c r="D411"/>
      <c r="E411" s="136"/>
      <c r="F411" s="155"/>
      <c r="G411" s="136"/>
      <c r="H411" s="154"/>
      <c r="I411" s="137"/>
      <c r="J411" s="137"/>
    </row>
    <row r="412" spans="2:11" s="111" customFormat="1" ht="12.75">
      <c r="B412" s="111" t="s">
        <v>1979</v>
      </c>
      <c r="C412" s="140"/>
      <c r="D412" s="111" t="s">
        <v>1980</v>
      </c>
      <c r="E412" s="183">
        <v>14.99</v>
      </c>
      <c r="F412" s="195">
        <v>0.5</v>
      </c>
      <c r="G412" s="183">
        <v>7.49</v>
      </c>
      <c r="H412" s="153">
        <v>3</v>
      </c>
      <c r="I412" s="183">
        <f>C412*E412</f>
        <v>0</v>
      </c>
      <c r="J412" s="183">
        <f>C412*G412</f>
        <v>0</v>
      </c>
      <c r="K412" s="160"/>
    </row>
    <row r="413" spans="1:10" s="113" customFormat="1" ht="12.75">
      <c r="A413"/>
      <c r="B413" t="s">
        <v>1981</v>
      </c>
      <c r="C413" s="74"/>
      <c r="D413" t="s">
        <v>1982</v>
      </c>
      <c r="E413" s="136">
        <v>17.99</v>
      </c>
      <c r="F413" s="155">
        <v>0.4</v>
      </c>
      <c r="G413" s="136">
        <v>10.79</v>
      </c>
      <c r="H413" s="154">
        <v>3</v>
      </c>
      <c r="I413" s="137">
        <f>C413*E413</f>
        <v>0</v>
      </c>
      <c r="J413" s="137">
        <f>C413*G413</f>
        <v>0</v>
      </c>
    </row>
    <row r="414" spans="1:10" s="113" customFormat="1" ht="12.75">
      <c r="A414"/>
      <c r="B414" t="s">
        <v>1983</v>
      </c>
      <c r="C414" s="74"/>
      <c r="D414" t="s">
        <v>1984</v>
      </c>
      <c r="E414" s="136">
        <v>39.99</v>
      </c>
      <c r="F414" s="155">
        <v>0.4</v>
      </c>
      <c r="G414" s="136">
        <v>23.99</v>
      </c>
      <c r="H414" s="154">
        <v>3</v>
      </c>
      <c r="I414" s="137">
        <f>C414*E414</f>
        <v>0</v>
      </c>
      <c r="J414" s="137">
        <f>C414*G414</f>
        <v>0</v>
      </c>
    </row>
    <row r="415" spans="1:10" ht="12.75">
      <c r="A415"/>
      <c r="B415" t="s">
        <v>1985</v>
      </c>
      <c r="C415" s="74"/>
      <c r="D415" t="s">
        <v>1986</v>
      </c>
      <c r="E415" s="136">
        <v>14.99</v>
      </c>
      <c r="F415" s="155">
        <v>0.4</v>
      </c>
      <c r="G415" s="136">
        <v>8.99</v>
      </c>
      <c r="H415" s="154">
        <v>3</v>
      </c>
      <c r="I415" s="137">
        <f>C415*E415</f>
        <v>0</v>
      </c>
      <c r="J415" s="137">
        <f>C415*G415</f>
        <v>0</v>
      </c>
    </row>
    <row r="416" spans="1:10" s="111" customFormat="1" ht="12.75">
      <c r="A416" t="s">
        <v>150</v>
      </c>
      <c r="B416"/>
      <c r="C416" s="74"/>
      <c r="D416"/>
      <c r="E416" s="136"/>
      <c r="F416" s="155"/>
      <c r="G416" s="136"/>
      <c r="H416" s="154"/>
      <c r="I416" s="137"/>
      <c r="J416" s="137"/>
    </row>
    <row r="417" spans="2:11" ht="12.75">
      <c r="B417" t="s">
        <v>1987</v>
      </c>
      <c r="C417" s="74"/>
      <c r="D417" t="s">
        <v>1988</v>
      </c>
      <c r="E417" s="136">
        <v>14.99</v>
      </c>
      <c r="F417" s="155">
        <v>0.4</v>
      </c>
      <c r="G417" s="136">
        <v>8.99</v>
      </c>
      <c r="H417" s="154">
        <v>3</v>
      </c>
      <c r="I417" s="137">
        <f>C417*E417</f>
        <v>0</v>
      </c>
      <c r="J417" s="137">
        <f>C417*G417</f>
        <v>0</v>
      </c>
      <c r="K417" s="2"/>
    </row>
    <row r="418" spans="1:10" s="111" customFormat="1" ht="12.75">
      <c r="A418"/>
      <c r="B418" t="s">
        <v>1989</v>
      </c>
      <c r="C418" s="74"/>
      <c r="D418" t="s">
        <v>1990</v>
      </c>
      <c r="E418" s="136">
        <v>14.99</v>
      </c>
      <c r="F418" s="155">
        <v>0.4</v>
      </c>
      <c r="G418" s="136">
        <v>8.99</v>
      </c>
      <c r="H418" s="154">
        <v>3</v>
      </c>
      <c r="I418" s="137">
        <f>C418*E418</f>
        <v>0</v>
      </c>
      <c r="J418" s="137">
        <f>C418*G418</f>
        <v>0</v>
      </c>
    </row>
    <row r="419" spans="1:10" s="111" customFormat="1" ht="12.75">
      <c r="A419" t="s">
        <v>151</v>
      </c>
      <c r="B419"/>
      <c r="C419" s="74"/>
      <c r="D419"/>
      <c r="E419" s="136"/>
      <c r="F419" s="155"/>
      <c r="G419" s="136"/>
      <c r="H419" s="154"/>
      <c r="I419" s="137"/>
      <c r="J419" s="137"/>
    </row>
    <row r="420" spans="1:10" s="111" customFormat="1" ht="12.75">
      <c r="A420"/>
      <c r="B420" t="s">
        <v>1991</v>
      </c>
      <c r="C420" s="74"/>
      <c r="D420" t="s">
        <v>1992</v>
      </c>
      <c r="E420" s="136">
        <v>24.99</v>
      </c>
      <c r="F420" s="155">
        <v>0.4</v>
      </c>
      <c r="G420" s="136">
        <v>14.99</v>
      </c>
      <c r="H420" s="154">
        <v>3</v>
      </c>
      <c r="I420" s="137">
        <f>C420*E420</f>
        <v>0</v>
      </c>
      <c r="J420" s="137">
        <f>C420*G420</f>
        <v>0</v>
      </c>
    </row>
    <row r="421" spans="1:10" s="111" customFormat="1" ht="12.75">
      <c r="A421"/>
      <c r="B421" t="s">
        <v>1993</v>
      </c>
      <c r="C421" s="74"/>
      <c r="D421" t="s">
        <v>1994</v>
      </c>
      <c r="E421" s="136">
        <v>17.99</v>
      </c>
      <c r="F421" s="155">
        <v>0.4</v>
      </c>
      <c r="G421" s="136">
        <v>10.79</v>
      </c>
      <c r="H421" s="154">
        <v>3</v>
      </c>
      <c r="I421" s="137">
        <f>C421*E421</f>
        <v>0</v>
      </c>
      <c r="J421" s="137">
        <f>C421*G421</f>
        <v>0</v>
      </c>
    </row>
    <row r="422" spans="1:10" s="111" customFormat="1" ht="12.75">
      <c r="A422"/>
      <c r="B422" t="s">
        <v>1995</v>
      </c>
      <c r="C422" s="74"/>
      <c r="D422" t="s">
        <v>1996</v>
      </c>
      <c r="E422" s="136">
        <v>14.99</v>
      </c>
      <c r="F422" s="155">
        <v>0.4</v>
      </c>
      <c r="G422" s="136">
        <v>8.99</v>
      </c>
      <c r="H422" s="154">
        <v>3</v>
      </c>
      <c r="I422" s="137">
        <f>C422*E422</f>
        <v>0</v>
      </c>
      <c r="J422" s="137">
        <f>C422*G422</f>
        <v>0</v>
      </c>
    </row>
    <row r="423" spans="1:10" s="111" customFormat="1" ht="12.75">
      <c r="A423" t="s">
        <v>152</v>
      </c>
      <c r="B423"/>
      <c r="C423" s="74"/>
      <c r="D423"/>
      <c r="E423" s="136"/>
      <c r="F423" s="155"/>
      <c r="G423" s="136"/>
      <c r="H423" s="154"/>
      <c r="I423" s="137"/>
      <c r="J423" s="137"/>
    </row>
    <row r="424" spans="1:10" s="111" customFormat="1" ht="12.75">
      <c r="A424"/>
      <c r="B424" t="s">
        <v>1997</v>
      </c>
      <c r="C424" s="74"/>
      <c r="D424" t="s">
        <v>1998</v>
      </c>
      <c r="E424" s="136">
        <v>14.99</v>
      </c>
      <c r="F424" s="155">
        <v>0.4</v>
      </c>
      <c r="G424" s="136">
        <v>8.99</v>
      </c>
      <c r="H424" s="154">
        <v>3</v>
      </c>
      <c r="I424" s="137">
        <f>C424*E424</f>
        <v>0</v>
      </c>
      <c r="J424" s="137">
        <f>C424*G424</f>
        <v>0</v>
      </c>
    </row>
    <row r="425" spans="1:10" s="113" customFormat="1" ht="12.75">
      <c r="A425"/>
      <c r="B425" t="s">
        <v>1999</v>
      </c>
      <c r="C425" s="74"/>
      <c r="D425" t="s">
        <v>2000</v>
      </c>
      <c r="E425" s="136">
        <v>14.99</v>
      </c>
      <c r="F425" s="155">
        <v>0.4</v>
      </c>
      <c r="G425" s="136">
        <v>8.99</v>
      </c>
      <c r="H425" s="154">
        <v>3</v>
      </c>
      <c r="I425" s="137">
        <f>C425*E425</f>
        <v>0</v>
      </c>
      <c r="J425" s="137">
        <f>C425*G425</f>
        <v>0</v>
      </c>
    </row>
    <row r="426" spans="1:10" ht="12.75">
      <c r="A426" t="s">
        <v>153</v>
      </c>
      <c r="B426"/>
      <c r="C426" s="74"/>
      <c r="D426"/>
      <c r="E426" s="136"/>
      <c r="F426" s="155"/>
      <c r="G426" s="136"/>
      <c r="H426" s="154"/>
      <c r="I426" s="137"/>
      <c r="J426" s="137"/>
    </row>
    <row r="427" spans="1:11" s="113" customFormat="1" ht="12.75">
      <c r="A427" s="111"/>
      <c r="B427" s="111" t="s">
        <v>2001</v>
      </c>
      <c r="C427" s="140"/>
      <c r="D427" s="111" t="s">
        <v>2002</v>
      </c>
      <c r="E427" s="183">
        <v>29.99</v>
      </c>
      <c r="F427" s="195">
        <v>0.5</v>
      </c>
      <c r="G427" s="183">
        <v>14.99</v>
      </c>
      <c r="H427" s="153">
        <v>3</v>
      </c>
      <c r="I427" s="183">
        <f>C427*E427</f>
        <v>0</v>
      </c>
      <c r="J427" s="183">
        <f>C427*G427</f>
        <v>0</v>
      </c>
      <c r="K427" s="160"/>
    </row>
    <row r="428" spans="1:10" ht="12.75">
      <c r="A428"/>
      <c r="B428" t="s">
        <v>2003</v>
      </c>
      <c r="C428" s="74"/>
      <c r="D428" t="s">
        <v>2004</v>
      </c>
      <c r="E428" s="136">
        <v>19.99</v>
      </c>
      <c r="F428" s="155">
        <v>0.4</v>
      </c>
      <c r="G428" s="136">
        <v>11.99</v>
      </c>
      <c r="H428" s="154">
        <v>3</v>
      </c>
      <c r="I428" s="137">
        <f>C428*E428</f>
        <v>0</v>
      </c>
      <c r="J428" s="137">
        <f>C428*G428</f>
        <v>0</v>
      </c>
    </row>
    <row r="429" spans="1:10" ht="12.75">
      <c r="A429"/>
      <c r="B429" t="s">
        <v>2005</v>
      </c>
      <c r="C429" s="74"/>
      <c r="D429" t="s">
        <v>2006</v>
      </c>
      <c r="E429" s="136">
        <v>19.99</v>
      </c>
      <c r="F429" s="155">
        <v>0.4</v>
      </c>
      <c r="G429" s="136">
        <v>11.99</v>
      </c>
      <c r="H429" s="154">
        <v>3</v>
      </c>
      <c r="I429" s="137">
        <f>C429*E429</f>
        <v>0</v>
      </c>
      <c r="J429" s="137">
        <f>C429*G429</f>
        <v>0</v>
      </c>
    </row>
    <row r="430" spans="1:10" s="111" customFormat="1" ht="12.75">
      <c r="A430" t="s">
        <v>173</v>
      </c>
      <c r="B430"/>
      <c r="C430" s="74"/>
      <c r="D430"/>
      <c r="E430" s="136"/>
      <c r="F430" s="155"/>
      <c r="G430" s="136"/>
      <c r="H430" s="154"/>
      <c r="I430" s="137"/>
      <c r="J430" s="137"/>
    </row>
    <row r="431" spans="2:11" ht="12.75">
      <c r="B431" t="s">
        <v>2007</v>
      </c>
      <c r="C431" s="74"/>
      <c r="D431" t="s">
        <v>2008</v>
      </c>
      <c r="E431" s="136">
        <v>39.99</v>
      </c>
      <c r="F431" s="155">
        <v>0.4</v>
      </c>
      <c r="G431" s="136">
        <v>23.99</v>
      </c>
      <c r="H431" s="154">
        <v>3</v>
      </c>
      <c r="I431" s="137">
        <f>C431*E431</f>
        <v>0</v>
      </c>
      <c r="J431" s="137">
        <f>C431*G431</f>
        <v>0</v>
      </c>
      <c r="K431" s="2"/>
    </row>
    <row r="432" spans="2:11" s="111" customFormat="1" ht="12.75">
      <c r="B432" s="111" t="s">
        <v>2009</v>
      </c>
      <c r="C432" s="140"/>
      <c r="D432" s="111" t="s">
        <v>2010</v>
      </c>
      <c r="E432" s="183">
        <v>19.99</v>
      </c>
      <c r="F432" s="195">
        <v>0.5</v>
      </c>
      <c r="G432" s="183">
        <v>9.99</v>
      </c>
      <c r="H432" s="153">
        <v>3</v>
      </c>
      <c r="I432" s="183">
        <f>C432*E432</f>
        <v>0</v>
      </c>
      <c r="J432" s="183">
        <f>C432*G432</f>
        <v>0</v>
      </c>
      <c r="K432" s="160"/>
    </row>
    <row r="433" spans="1:10" s="111" customFormat="1" ht="12.75">
      <c r="A433" t="s">
        <v>174</v>
      </c>
      <c r="B433"/>
      <c r="C433" s="74"/>
      <c r="D433"/>
      <c r="E433" s="136"/>
      <c r="F433" s="155"/>
      <c r="G433" s="136"/>
      <c r="H433" s="154"/>
      <c r="I433" s="137"/>
      <c r="J433" s="137"/>
    </row>
    <row r="434" spans="1:10" s="111" customFormat="1" ht="12.75">
      <c r="A434"/>
      <c r="B434" t="s">
        <v>2011</v>
      </c>
      <c r="C434" s="74"/>
      <c r="D434" t="s">
        <v>2012</v>
      </c>
      <c r="E434" s="136">
        <v>14.99</v>
      </c>
      <c r="F434" s="155">
        <v>0.4</v>
      </c>
      <c r="G434" s="136">
        <v>8.99</v>
      </c>
      <c r="H434" s="154">
        <v>3</v>
      </c>
      <c r="I434" s="137">
        <f>C434*E434</f>
        <v>0</v>
      </c>
      <c r="J434" s="137">
        <f>C434*G434</f>
        <v>0</v>
      </c>
    </row>
    <row r="435" spans="1:10" s="111" customFormat="1" ht="12.75">
      <c r="A435"/>
      <c r="B435" t="s">
        <v>2013</v>
      </c>
      <c r="C435" s="74"/>
      <c r="D435" t="s">
        <v>2014</v>
      </c>
      <c r="E435" s="136">
        <v>39.99</v>
      </c>
      <c r="F435" s="155">
        <v>0.4</v>
      </c>
      <c r="G435" s="136">
        <v>23.99</v>
      </c>
      <c r="H435" s="154">
        <v>3</v>
      </c>
      <c r="I435" s="137">
        <f>C435*E435</f>
        <v>0</v>
      </c>
      <c r="J435" s="137">
        <f>C435*G435</f>
        <v>0</v>
      </c>
    </row>
    <row r="436" spans="2:11" ht="12.75">
      <c r="B436" t="s">
        <v>2015</v>
      </c>
      <c r="C436" s="74"/>
      <c r="D436" t="s">
        <v>2016</v>
      </c>
      <c r="E436" s="136">
        <v>17.99</v>
      </c>
      <c r="F436" s="155">
        <v>0.4</v>
      </c>
      <c r="G436" s="136">
        <v>10.79</v>
      </c>
      <c r="H436" s="154">
        <v>3</v>
      </c>
      <c r="I436" s="137">
        <f>C436*E436</f>
        <v>0</v>
      </c>
      <c r="J436" s="137">
        <f>C436*G436</f>
        <v>0</v>
      </c>
      <c r="K436" s="2"/>
    </row>
    <row r="437" spans="1:10" s="111" customFormat="1" ht="12.75">
      <c r="A437"/>
      <c r="B437" t="s">
        <v>2017</v>
      </c>
      <c r="C437" s="74"/>
      <c r="D437" t="s">
        <v>2018</v>
      </c>
      <c r="E437" s="136">
        <v>17.99</v>
      </c>
      <c r="F437" s="155">
        <v>0.4</v>
      </c>
      <c r="G437" s="136">
        <v>10.79</v>
      </c>
      <c r="H437" s="154">
        <v>3</v>
      </c>
      <c r="I437" s="137">
        <f>C437*E437</f>
        <v>0</v>
      </c>
      <c r="J437" s="137">
        <f>C437*G437</f>
        <v>0</v>
      </c>
    </row>
    <row r="438" spans="1:10" s="158" customFormat="1" ht="12.75">
      <c r="A438"/>
      <c r="B438" t="s">
        <v>2019</v>
      </c>
      <c r="C438" s="74"/>
      <c r="D438" t="s">
        <v>2020</v>
      </c>
      <c r="E438" s="136">
        <v>16.99</v>
      </c>
      <c r="F438" s="155">
        <v>0.4</v>
      </c>
      <c r="G438" s="136">
        <v>10.19</v>
      </c>
      <c r="H438" s="154">
        <v>3</v>
      </c>
      <c r="I438" s="137">
        <f>C438*E438</f>
        <v>0</v>
      </c>
      <c r="J438" s="137">
        <f>C438*G438</f>
        <v>0</v>
      </c>
    </row>
    <row r="439" spans="1:10" s="111" customFormat="1" ht="12.75">
      <c r="A439" t="s">
        <v>154</v>
      </c>
      <c r="B439"/>
      <c r="C439" s="74"/>
      <c r="D439"/>
      <c r="E439" s="136"/>
      <c r="F439" s="155"/>
      <c r="G439" s="136"/>
      <c r="H439" s="154"/>
      <c r="I439" s="137"/>
      <c r="J439" s="137"/>
    </row>
    <row r="440" spans="2:11" s="111" customFormat="1" ht="12.75">
      <c r="B440" s="111" t="s">
        <v>2021</v>
      </c>
      <c r="C440" s="140"/>
      <c r="D440" s="111" t="s">
        <v>2022</v>
      </c>
      <c r="E440" s="183">
        <v>1</v>
      </c>
      <c r="F440" s="195">
        <v>0.55</v>
      </c>
      <c r="G440" s="183">
        <v>0.45</v>
      </c>
      <c r="H440" s="153">
        <v>1</v>
      </c>
      <c r="I440" s="183">
        <f>C440*E440</f>
        <v>0</v>
      </c>
      <c r="J440" s="183">
        <f>C440*G440</f>
        <v>0</v>
      </c>
      <c r="K440" s="160"/>
    </row>
    <row r="441" spans="2:11" s="111" customFormat="1" ht="12.75">
      <c r="B441" s="111" t="s">
        <v>2023</v>
      </c>
      <c r="C441" s="140"/>
      <c r="D441" s="111" t="s">
        <v>2024</v>
      </c>
      <c r="E441" s="183">
        <v>1</v>
      </c>
      <c r="F441" s="195">
        <v>0.55</v>
      </c>
      <c r="G441" s="183">
        <v>0.45</v>
      </c>
      <c r="H441" s="153">
        <v>1</v>
      </c>
      <c r="I441" s="183">
        <f>C441*E441</f>
        <v>0</v>
      </c>
      <c r="J441" s="183">
        <f>C441*G441</f>
        <v>0</v>
      </c>
      <c r="K441" s="160"/>
    </row>
    <row r="442" spans="2:11" s="111" customFormat="1" ht="12.75">
      <c r="B442" s="111" t="s">
        <v>2025</v>
      </c>
      <c r="C442" s="140"/>
      <c r="D442" s="111" t="s">
        <v>2026</v>
      </c>
      <c r="E442" s="183">
        <v>1</v>
      </c>
      <c r="F442" s="195">
        <v>0.55</v>
      </c>
      <c r="G442" s="183">
        <v>0.45</v>
      </c>
      <c r="H442" s="153">
        <v>1</v>
      </c>
      <c r="I442" s="183">
        <f>C442*E442</f>
        <v>0</v>
      </c>
      <c r="J442" s="183">
        <f>C442*G442</f>
        <v>0</v>
      </c>
      <c r="K442" s="160"/>
    </row>
    <row r="443" spans="2:11" s="111" customFormat="1" ht="12.75">
      <c r="B443" s="111" t="s">
        <v>2027</v>
      </c>
      <c r="C443" s="140"/>
      <c r="D443" s="111" t="s">
        <v>2028</v>
      </c>
      <c r="E443" s="183">
        <v>1</v>
      </c>
      <c r="F443" s="195">
        <v>0.55</v>
      </c>
      <c r="G443" s="183">
        <v>0.45</v>
      </c>
      <c r="H443" s="153">
        <v>1</v>
      </c>
      <c r="I443" s="183">
        <f>C443*E443</f>
        <v>0</v>
      </c>
      <c r="J443" s="183">
        <f>C443*G443</f>
        <v>0</v>
      </c>
      <c r="K443" s="160"/>
    </row>
    <row r="444" spans="2:11" s="111" customFormat="1" ht="12.75">
      <c r="B444" s="111" t="s">
        <v>2029</v>
      </c>
      <c r="C444" s="140"/>
      <c r="D444" s="111" t="s">
        <v>2030</v>
      </c>
      <c r="E444" s="183">
        <v>1</v>
      </c>
      <c r="F444" s="195">
        <v>0.55</v>
      </c>
      <c r="G444" s="183">
        <v>0.45</v>
      </c>
      <c r="H444" s="153">
        <v>1</v>
      </c>
      <c r="I444" s="183">
        <f>C444*E444</f>
        <v>0</v>
      </c>
      <c r="J444" s="183">
        <f>C444*G444</f>
        <v>0</v>
      </c>
      <c r="K444" s="160"/>
    </row>
    <row r="445" spans="1:10" s="111" customFormat="1" ht="12.75">
      <c r="A445" s="130" t="s">
        <v>41</v>
      </c>
      <c r="B445" s="50" t="s">
        <v>57</v>
      </c>
      <c r="C445" s="73"/>
      <c r="D445" s="50"/>
      <c r="E445" s="68"/>
      <c r="F445" s="86"/>
      <c r="G445" s="68"/>
      <c r="H445" s="152"/>
      <c r="I445" s="95"/>
      <c r="J445" s="95"/>
    </row>
    <row r="446" spans="1:10" ht="12.75">
      <c r="A446" t="s">
        <v>157</v>
      </c>
      <c r="C446" s="74"/>
      <c r="E446" s="136"/>
      <c r="F446" s="155"/>
      <c r="G446" s="136"/>
      <c r="H446" s="154"/>
      <c r="I446" s="137"/>
      <c r="J446" s="137"/>
    </row>
    <row r="447" spans="2:11" s="111" customFormat="1" ht="12.75">
      <c r="B447" s="111" t="s">
        <v>2031</v>
      </c>
      <c r="C447" s="140"/>
      <c r="D447" s="111" t="s">
        <v>2032</v>
      </c>
      <c r="E447" s="183">
        <v>3.99</v>
      </c>
      <c r="F447" s="195">
        <v>0.5</v>
      </c>
      <c r="G447" s="183">
        <v>1.99</v>
      </c>
      <c r="H447" s="153">
        <v>1</v>
      </c>
      <c r="I447" s="183">
        <f>C447*E447</f>
        <v>0</v>
      </c>
      <c r="J447" s="183">
        <f>C447*G447</f>
        <v>0</v>
      </c>
      <c r="K447" s="160"/>
    </row>
    <row r="448" spans="2:11" ht="12.75">
      <c r="B448" t="s">
        <v>2033</v>
      </c>
      <c r="C448" s="74"/>
      <c r="D448" t="s">
        <v>2034</v>
      </c>
      <c r="E448" s="136">
        <v>5</v>
      </c>
      <c r="F448" s="155">
        <v>0.4</v>
      </c>
      <c r="G448" s="136">
        <v>5</v>
      </c>
      <c r="H448" s="154">
        <v>1</v>
      </c>
      <c r="I448" s="137">
        <f>C448*E448</f>
        <v>0</v>
      </c>
      <c r="J448" s="137">
        <f>C448*G448</f>
        <v>0</v>
      </c>
      <c r="K448" s="2"/>
    </row>
    <row r="449" spans="1:10" s="111" customFormat="1" ht="12.75">
      <c r="A449" t="s">
        <v>218</v>
      </c>
      <c r="B449"/>
      <c r="C449" s="74"/>
      <c r="D449"/>
      <c r="E449" s="136"/>
      <c r="F449" s="155"/>
      <c r="G449" s="136"/>
      <c r="H449" s="154"/>
      <c r="I449" s="137"/>
      <c r="J449" s="137"/>
    </row>
    <row r="450" spans="1:10" s="111" customFormat="1" ht="12.75">
      <c r="A450"/>
      <c r="B450" t="s">
        <v>2035</v>
      </c>
      <c r="C450" s="74"/>
      <c r="D450" t="s">
        <v>2036</v>
      </c>
      <c r="E450" s="136">
        <v>2.99</v>
      </c>
      <c r="F450" s="155">
        <v>0.4</v>
      </c>
      <c r="G450" s="136">
        <v>1.79</v>
      </c>
      <c r="H450" s="154">
        <v>1</v>
      </c>
      <c r="I450" s="137">
        <f>C450*E450</f>
        <v>0</v>
      </c>
      <c r="J450" s="137">
        <f>C450*G450</f>
        <v>0</v>
      </c>
    </row>
    <row r="451" spans="1:10" s="111" customFormat="1" ht="12.75">
      <c r="A451"/>
      <c r="B451" t="s">
        <v>2037</v>
      </c>
      <c r="C451" s="74"/>
      <c r="D451" t="s">
        <v>2038</v>
      </c>
      <c r="E451" s="136">
        <v>2.99</v>
      </c>
      <c r="F451" s="155">
        <v>0.4</v>
      </c>
      <c r="G451" s="136">
        <v>1.79</v>
      </c>
      <c r="H451" s="154">
        <v>1</v>
      </c>
      <c r="I451" s="137">
        <f>C451*E451</f>
        <v>0</v>
      </c>
      <c r="J451" s="137">
        <f>C451*G451</f>
        <v>0</v>
      </c>
    </row>
    <row r="452" spans="1:10" s="111" customFormat="1" ht="12.75">
      <c r="A452" t="s">
        <v>219</v>
      </c>
      <c r="B452"/>
      <c r="C452" s="74"/>
      <c r="D452"/>
      <c r="E452" s="136"/>
      <c r="F452" s="155"/>
      <c r="G452" s="136"/>
      <c r="H452" s="154"/>
      <c r="I452" s="137"/>
      <c r="J452" s="137"/>
    </row>
    <row r="453" spans="2:11" ht="12.75">
      <c r="B453" t="s">
        <v>2039</v>
      </c>
      <c r="C453" s="74"/>
      <c r="D453" t="s">
        <v>2040</v>
      </c>
      <c r="E453" s="136">
        <v>2.99</v>
      </c>
      <c r="F453" s="155">
        <v>0.4</v>
      </c>
      <c r="G453" s="136">
        <v>1.79</v>
      </c>
      <c r="H453" s="154">
        <v>1</v>
      </c>
      <c r="I453" s="137">
        <f>C453*E453</f>
        <v>0</v>
      </c>
      <c r="J453" s="137">
        <f>C453*G453</f>
        <v>0</v>
      </c>
      <c r="K453" s="2"/>
    </row>
    <row r="454" spans="1:10" s="111" customFormat="1" ht="12.75">
      <c r="A454"/>
      <c r="B454" t="s">
        <v>2041</v>
      </c>
      <c r="C454" s="74"/>
      <c r="D454" t="s">
        <v>2042</v>
      </c>
      <c r="E454" s="136">
        <v>2.99</v>
      </c>
      <c r="F454" s="155">
        <v>0.4</v>
      </c>
      <c r="G454" s="136">
        <v>1.79</v>
      </c>
      <c r="H454" s="154">
        <v>1</v>
      </c>
      <c r="I454" s="137">
        <f>C454*E454</f>
        <v>0</v>
      </c>
      <c r="J454" s="137">
        <f>C454*G454</f>
        <v>0</v>
      </c>
    </row>
    <row r="455" spans="2:11" ht="12.75">
      <c r="B455" t="s">
        <v>2043</v>
      </c>
      <c r="C455" s="74"/>
      <c r="D455" t="s">
        <v>2044</v>
      </c>
      <c r="E455" s="136">
        <v>2.99</v>
      </c>
      <c r="F455" s="155">
        <v>0.4</v>
      </c>
      <c r="G455" s="136">
        <v>1.79</v>
      </c>
      <c r="H455" s="154">
        <v>1</v>
      </c>
      <c r="I455" s="137">
        <f>C455*E455</f>
        <v>0</v>
      </c>
      <c r="J455" s="137">
        <f>C455*G455</f>
        <v>0</v>
      </c>
      <c r="K455" s="2"/>
    </row>
    <row r="456" spans="1:10" ht="12.75">
      <c r="A456" t="s">
        <v>220</v>
      </c>
      <c r="C456" s="74"/>
      <c r="E456" s="136"/>
      <c r="F456" s="155"/>
      <c r="G456" s="136"/>
      <c r="H456" s="154"/>
      <c r="I456" s="137"/>
      <c r="J456" s="137"/>
    </row>
    <row r="457" spans="2:11" s="111" customFormat="1" ht="12.75">
      <c r="B457" s="111" t="s">
        <v>2045</v>
      </c>
      <c r="C457" s="140"/>
      <c r="D457" s="111" t="s">
        <v>2046</v>
      </c>
      <c r="E457" s="183">
        <v>3.99</v>
      </c>
      <c r="F457" s="195">
        <v>0.5</v>
      </c>
      <c r="G457" s="183">
        <v>1.99</v>
      </c>
      <c r="H457" s="153">
        <v>1</v>
      </c>
      <c r="I457" s="183">
        <f>C457*E457</f>
        <v>0</v>
      </c>
      <c r="J457" s="183">
        <f>C457*G457</f>
        <v>0</v>
      </c>
      <c r="K457" s="160"/>
    </row>
    <row r="458" spans="1:10" s="111" customFormat="1" ht="12.75">
      <c r="A458"/>
      <c r="B458" t="s">
        <v>2047</v>
      </c>
      <c r="C458" s="74"/>
      <c r="D458" t="s">
        <v>2048</v>
      </c>
      <c r="E458" s="136">
        <v>17.99</v>
      </c>
      <c r="F458" s="155">
        <v>0.4</v>
      </c>
      <c r="G458" s="136">
        <v>10.79</v>
      </c>
      <c r="H458" s="154">
        <v>3</v>
      </c>
      <c r="I458" s="137">
        <f>C458*E458</f>
        <v>0</v>
      </c>
      <c r="J458" s="137">
        <f>C458*G458</f>
        <v>0</v>
      </c>
    </row>
    <row r="459" spans="2:11" ht="12.75">
      <c r="B459" t="s">
        <v>2049</v>
      </c>
      <c r="C459" s="74"/>
      <c r="D459" t="s">
        <v>2050</v>
      </c>
      <c r="E459" s="136">
        <v>3.99</v>
      </c>
      <c r="F459" s="155">
        <v>0.4</v>
      </c>
      <c r="G459" s="136">
        <v>2.39</v>
      </c>
      <c r="H459" s="154">
        <v>1</v>
      </c>
      <c r="I459" s="137">
        <f>C459*E459</f>
        <v>0</v>
      </c>
      <c r="J459" s="137">
        <f>C459*G459</f>
        <v>0</v>
      </c>
      <c r="K459" s="2"/>
    </row>
    <row r="460" spans="1:10" ht="12.75">
      <c r="A460" t="s">
        <v>158</v>
      </c>
      <c r="C460" s="74"/>
      <c r="E460" s="136"/>
      <c r="F460" s="155"/>
      <c r="G460" s="136"/>
      <c r="H460" s="154"/>
      <c r="I460" s="137"/>
      <c r="J460" s="137"/>
    </row>
    <row r="461" spans="2:11" s="111" customFormat="1" ht="12.75">
      <c r="B461" s="111" t="s">
        <v>2051</v>
      </c>
      <c r="C461" s="140"/>
      <c r="D461" s="111" t="s">
        <v>2052</v>
      </c>
      <c r="E461" s="183">
        <v>3.99</v>
      </c>
      <c r="F461" s="195">
        <v>0.5</v>
      </c>
      <c r="G461" s="183">
        <v>1.99</v>
      </c>
      <c r="H461" s="153">
        <v>1</v>
      </c>
      <c r="I461" s="183">
        <f>C461*E461</f>
        <v>0</v>
      </c>
      <c r="J461" s="183">
        <f>C461*G461</f>
        <v>0</v>
      </c>
      <c r="K461" s="160"/>
    </row>
    <row r="462" spans="1:10" s="111" customFormat="1" ht="12.75">
      <c r="A462"/>
      <c r="B462" t="s">
        <v>2053</v>
      </c>
      <c r="C462" s="74"/>
      <c r="D462" t="s">
        <v>2054</v>
      </c>
      <c r="E462" s="136">
        <v>5</v>
      </c>
      <c r="F462" s="155">
        <v>0.4</v>
      </c>
      <c r="G462" s="136">
        <v>5</v>
      </c>
      <c r="H462" s="154">
        <v>1</v>
      </c>
      <c r="I462" s="137">
        <f>C462*E462</f>
        <v>0</v>
      </c>
      <c r="J462" s="137">
        <f>C462*G462</f>
        <v>0</v>
      </c>
    </row>
    <row r="463" spans="1:10" s="111" customFormat="1" ht="12.75">
      <c r="A463"/>
      <c r="B463" t="s">
        <v>2055</v>
      </c>
      <c r="C463" s="74"/>
      <c r="D463" t="s">
        <v>2056</v>
      </c>
      <c r="E463" s="136">
        <v>2.99</v>
      </c>
      <c r="F463" s="155">
        <v>0.4</v>
      </c>
      <c r="G463" s="136">
        <v>1.79</v>
      </c>
      <c r="H463" s="154">
        <v>1</v>
      </c>
      <c r="I463" s="137">
        <f>C463*E463</f>
        <v>0</v>
      </c>
      <c r="J463" s="137">
        <f>C463*G463</f>
        <v>0</v>
      </c>
    </row>
    <row r="464" spans="2:11" ht="12.75">
      <c r="B464" t="s">
        <v>2057</v>
      </c>
      <c r="C464" s="74"/>
      <c r="D464" t="s">
        <v>2058</v>
      </c>
      <c r="E464" s="136">
        <v>2.99</v>
      </c>
      <c r="F464" s="155">
        <v>0.4</v>
      </c>
      <c r="G464" s="136">
        <v>1.79</v>
      </c>
      <c r="H464" s="154">
        <v>1</v>
      </c>
      <c r="I464" s="137">
        <f>C464*E464</f>
        <v>0</v>
      </c>
      <c r="J464" s="137">
        <f>C464*G464</f>
        <v>0</v>
      </c>
      <c r="K464" s="2"/>
    </row>
    <row r="465" spans="1:10" s="111" customFormat="1" ht="12.75">
      <c r="A465" t="s">
        <v>159</v>
      </c>
      <c r="B465"/>
      <c r="C465" s="74"/>
      <c r="D465"/>
      <c r="E465" s="136"/>
      <c r="F465" s="155"/>
      <c r="G465" s="136"/>
      <c r="H465" s="154"/>
      <c r="I465" s="137"/>
      <c r="J465" s="137"/>
    </row>
    <row r="466" spans="2:11" ht="12.75">
      <c r="B466" t="s">
        <v>2059</v>
      </c>
      <c r="C466" s="74"/>
      <c r="D466" t="s">
        <v>2060</v>
      </c>
      <c r="E466" s="136">
        <v>3.99</v>
      </c>
      <c r="F466" s="155">
        <v>0.4</v>
      </c>
      <c r="G466" s="136">
        <v>2.39</v>
      </c>
      <c r="H466" s="154">
        <v>1</v>
      </c>
      <c r="I466" s="137">
        <f>C466*E466</f>
        <v>0</v>
      </c>
      <c r="J466" s="137">
        <f>C466*G466</f>
        <v>0</v>
      </c>
      <c r="K466" s="2"/>
    </row>
    <row r="467" spans="2:11" ht="12.75">
      <c r="B467" t="s">
        <v>2061</v>
      </c>
      <c r="C467" s="74"/>
      <c r="D467" t="s">
        <v>2062</v>
      </c>
      <c r="E467" s="136">
        <v>3.99</v>
      </c>
      <c r="F467" s="155">
        <v>0.4</v>
      </c>
      <c r="G467" s="136">
        <v>2.39</v>
      </c>
      <c r="H467" s="154">
        <v>1</v>
      </c>
      <c r="I467" s="137">
        <f>C467*E467</f>
        <v>0</v>
      </c>
      <c r="J467" s="137">
        <f>C467*G467</f>
        <v>0</v>
      </c>
      <c r="K467" s="2"/>
    </row>
    <row r="468" spans="1:10" s="111" customFormat="1" ht="12.75">
      <c r="A468"/>
      <c r="B468" t="s">
        <v>2063</v>
      </c>
      <c r="C468" s="74"/>
      <c r="D468" t="s">
        <v>2064</v>
      </c>
      <c r="E468" s="136">
        <v>2.99</v>
      </c>
      <c r="F468" s="155">
        <v>0.4</v>
      </c>
      <c r="G468" s="136">
        <v>1.79</v>
      </c>
      <c r="H468" s="154">
        <v>1</v>
      </c>
      <c r="I468" s="137">
        <f>C468*E468</f>
        <v>0</v>
      </c>
      <c r="J468" s="137">
        <f>C468*G468</f>
        <v>0</v>
      </c>
    </row>
    <row r="469" spans="1:10" s="111" customFormat="1" ht="12.75">
      <c r="A469"/>
      <c r="B469" t="s">
        <v>2065</v>
      </c>
      <c r="C469" s="74"/>
      <c r="D469" t="s">
        <v>2066</v>
      </c>
      <c r="E469" s="136">
        <v>14.99</v>
      </c>
      <c r="F469" s="155">
        <v>0.4</v>
      </c>
      <c r="G469" s="136">
        <v>8.99</v>
      </c>
      <c r="H469" s="154">
        <v>3</v>
      </c>
      <c r="I469" s="137">
        <f>C469*E469</f>
        <v>0</v>
      </c>
      <c r="J469" s="137">
        <f>C469*G469</f>
        <v>0</v>
      </c>
    </row>
    <row r="470" spans="1:10" ht="12.75">
      <c r="A470" t="s">
        <v>160</v>
      </c>
      <c r="C470" s="74"/>
      <c r="E470" s="136"/>
      <c r="F470" s="155"/>
      <c r="G470" s="136"/>
      <c r="H470" s="154"/>
      <c r="I470" s="137"/>
      <c r="J470" s="137"/>
    </row>
    <row r="471" spans="1:10" s="111" customFormat="1" ht="12.75">
      <c r="A471"/>
      <c r="B471" t="s">
        <v>2067</v>
      </c>
      <c r="C471" s="74"/>
      <c r="D471" t="s">
        <v>2068</v>
      </c>
      <c r="E471" s="136">
        <v>14.99</v>
      </c>
      <c r="F471" s="155">
        <v>0.4</v>
      </c>
      <c r="G471" s="136">
        <v>8.99</v>
      </c>
      <c r="H471" s="154">
        <v>3</v>
      </c>
      <c r="I471" s="137">
        <f>C471*E471</f>
        <v>0</v>
      </c>
      <c r="J471" s="137">
        <f>C471*G471</f>
        <v>0</v>
      </c>
    </row>
    <row r="472" spans="1:10" s="111" customFormat="1" ht="12.75">
      <c r="A472"/>
      <c r="B472" t="s">
        <v>2069</v>
      </c>
      <c r="C472" s="74"/>
      <c r="D472" t="s">
        <v>2070</v>
      </c>
      <c r="E472" s="136">
        <v>17.99</v>
      </c>
      <c r="F472" s="155">
        <v>0.4</v>
      </c>
      <c r="G472" s="136">
        <v>10.79</v>
      </c>
      <c r="H472" s="154">
        <v>3</v>
      </c>
      <c r="I472" s="137">
        <f>C472*E472</f>
        <v>0</v>
      </c>
      <c r="J472" s="137">
        <f>C472*G472</f>
        <v>0</v>
      </c>
    </row>
    <row r="473" spans="1:10" s="111" customFormat="1" ht="12.75">
      <c r="A473"/>
      <c r="B473" t="s">
        <v>2071</v>
      </c>
      <c r="C473" s="74"/>
      <c r="D473" t="s">
        <v>2072</v>
      </c>
      <c r="E473" s="136">
        <v>39.99</v>
      </c>
      <c r="F473" s="155">
        <v>0.4</v>
      </c>
      <c r="G473" s="136">
        <v>23.99</v>
      </c>
      <c r="H473" s="154">
        <v>3</v>
      </c>
      <c r="I473" s="137">
        <f>C473*E473</f>
        <v>0</v>
      </c>
      <c r="J473" s="137">
        <f>C473*G473</f>
        <v>0</v>
      </c>
    </row>
    <row r="474" spans="1:10" ht="12.75">
      <c r="A474" s="130" t="s">
        <v>41</v>
      </c>
      <c r="B474" s="50" t="s">
        <v>58</v>
      </c>
      <c r="C474" s="73"/>
      <c r="D474" s="50"/>
      <c r="E474" s="68"/>
      <c r="F474" s="86"/>
      <c r="G474" s="68"/>
      <c r="H474" s="152"/>
      <c r="I474" s="95"/>
      <c r="J474" s="95"/>
    </row>
    <row r="475" spans="1:10" s="111" customFormat="1" ht="12.75">
      <c r="A475" t="s">
        <v>161</v>
      </c>
      <c r="B475"/>
      <c r="C475" s="74"/>
      <c r="D475"/>
      <c r="E475" s="136"/>
      <c r="F475" s="155"/>
      <c r="G475" s="136"/>
      <c r="H475" s="154"/>
      <c r="I475" s="137"/>
      <c r="J475" s="137"/>
    </row>
    <row r="476" spans="1:10" s="111" customFormat="1" ht="12.75">
      <c r="A476"/>
      <c r="B476" t="s">
        <v>2073</v>
      </c>
      <c r="C476" s="74"/>
      <c r="D476" t="s">
        <v>2074</v>
      </c>
      <c r="E476" s="136">
        <v>19.99</v>
      </c>
      <c r="F476" s="155">
        <v>0.4</v>
      </c>
      <c r="G476" s="136">
        <v>11.99</v>
      </c>
      <c r="H476" s="154">
        <v>3</v>
      </c>
      <c r="I476" s="137">
        <f>C476*E476</f>
        <v>0</v>
      </c>
      <c r="J476" s="137">
        <f>C476*G476</f>
        <v>0</v>
      </c>
    </row>
    <row r="477" spans="1:10" s="111" customFormat="1" ht="12.75">
      <c r="A477" t="s">
        <v>162</v>
      </c>
      <c r="B477"/>
      <c r="C477" s="74"/>
      <c r="D477"/>
      <c r="E477" s="136"/>
      <c r="F477" s="155"/>
      <c r="G477" s="136"/>
      <c r="H477" s="154"/>
      <c r="I477" s="137"/>
      <c r="J477" s="137"/>
    </row>
    <row r="478" spans="1:10" s="158" customFormat="1" ht="12.75">
      <c r="A478"/>
      <c r="B478" t="s">
        <v>2075</v>
      </c>
      <c r="C478" s="74"/>
      <c r="D478" t="s">
        <v>2076</v>
      </c>
      <c r="E478" s="136">
        <v>24.99</v>
      </c>
      <c r="F478" s="155">
        <v>0.4</v>
      </c>
      <c r="G478" s="136">
        <v>14.99</v>
      </c>
      <c r="H478" s="154">
        <v>3</v>
      </c>
      <c r="I478" s="137">
        <f>C478*E478</f>
        <v>0</v>
      </c>
      <c r="J478" s="137">
        <f>C478*G478</f>
        <v>0</v>
      </c>
    </row>
    <row r="479" spans="1:10" s="158" customFormat="1" ht="12.75">
      <c r="A479" t="s">
        <v>221</v>
      </c>
      <c r="B479"/>
      <c r="C479" s="74"/>
      <c r="D479"/>
      <c r="E479" s="136"/>
      <c r="F479" s="155"/>
      <c r="G479" s="136"/>
      <c r="H479" s="154"/>
      <c r="I479" s="137"/>
      <c r="J479" s="137"/>
    </row>
    <row r="480" spans="2:11" ht="12.75">
      <c r="B480" t="s">
        <v>2077</v>
      </c>
      <c r="C480" s="74"/>
      <c r="D480" t="s">
        <v>2078</v>
      </c>
      <c r="E480" s="136">
        <v>3.99</v>
      </c>
      <c r="F480" s="155">
        <v>0.4</v>
      </c>
      <c r="G480" s="136">
        <v>2.39</v>
      </c>
      <c r="H480" s="154">
        <v>1</v>
      </c>
      <c r="I480" s="137">
        <f>C480*E480</f>
        <v>0</v>
      </c>
      <c r="J480" s="137">
        <f>C480*G480</f>
        <v>0</v>
      </c>
      <c r="K480" s="2"/>
    </row>
    <row r="481" spans="1:10" s="111" customFormat="1" ht="12.75">
      <c r="A481"/>
      <c r="B481" t="s">
        <v>2079</v>
      </c>
      <c r="C481" s="74"/>
      <c r="D481" t="s">
        <v>2080</v>
      </c>
      <c r="E481" s="136">
        <v>5</v>
      </c>
      <c r="F481" s="155">
        <v>0.4</v>
      </c>
      <c r="G481" s="136">
        <v>5</v>
      </c>
      <c r="H481" s="154">
        <v>1</v>
      </c>
      <c r="I481" s="137">
        <f>C481*E481</f>
        <v>0</v>
      </c>
      <c r="J481" s="137">
        <f>C481*G481</f>
        <v>0</v>
      </c>
    </row>
    <row r="482" spans="1:10" ht="12.75">
      <c r="A482" t="s">
        <v>222</v>
      </c>
      <c r="C482" s="74"/>
      <c r="E482" s="136"/>
      <c r="F482" s="155"/>
      <c r="G482" s="136"/>
      <c r="H482" s="154"/>
      <c r="I482" s="137"/>
      <c r="J482" s="137"/>
    </row>
    <row r="483" spans="1:10" s="111" customFormat="1" ht="12.75">
      <c r="A483"/>
      <c r="B483" t="s">
        <v>2081</v>
      </c>
      <c r="C483" s="74"/>
      <c r="D483" t="s">
        <v>2082</v>
      </c>
      <c r="E483" s="136">
        <v>2.99</v>
      </c>
      <c r="F483" s="155">
        <v>0.4</v>
      </c>
      <c r="G483" s="136">
        <v>1.79</v>
      </c>
      <c r="H483" s="154">
        <v>1</v>
      </c>
      <c r="I483" s="137">
        <f>C483*E483</f>
        <v>0</v>
      </c>
      <c r="J483" s="137">
        <f>C483*G483</f>
        <v>0</v>
      </c>
    </row>
    <row r="484" spans="2:11" ht="12.75">
      <c r="B484" t="s">
        <v>2083</v>
      </c>
      <c r="C484" s="74"/>
      <c r="D484" t="s">
        <v>2084</v>
      </c>
      <c r="E484" s="136">
        <v>2.99</v>
      </c>
      <c r="F484" s="155">
        <v>0.4</v>
      </c>
      <c r="G484" s="136">
        <v>1.79</v>
      </c>
      <c r="H484" s="154">
        <v>1</v>
      </c>
      <c r="I484" s="137">
        <f>C484*E484</f>
        <v>0</v>
      </c>
      <c r="J484" s="137">
        <f>C484*G484</f>
        <v>0</v>
      </c>
      <c r="K484" s="2"/>
    </row>
    <row r="485" spans="2:11" ht="12.75">
      <c r="B485" t="s">
        <v>2085</v>
      </c>
      <c r="C485" s="74"/>
      <c r="D485" t="s">
        <v>2086</v>
      </c>
      <c r="E485" s="136">
        <v>2.99</v>
      </c>
      <c r="F485" s="155">
        <v>0.4</v>
      </c>
      <c r="G485" s="136">
        <v>1.79</v>
      </c>
      <c r="H485" s="154">
        <v>1</v>
      </c>
      <c r="I485" s="137">
        <f>C485*E485</f>
        <v>0</v>
      </c>
      <c r="J485" s="137">
        <f>C485*G485</f>
        <v>0</v>
      </c>
      <c r="K485" s="2"/>
    </row>
    <row r="486" spans="1:10" s="158" customFormat="1" ht="12.75">
      <c r="A486" t="s">
        <v>223</v>
      </c>
      <c r="B486"/>
      <c r="C486" s="74"/>
      <c r="D486"/>
      <c r="E486" s="136"/>
      <c r="F486" s="155"/>
      <c r="G486" s="136"/>
      <c r="H486" s="154"/>
      <c r="I486" s="137"/>
      <c r="J486" s="137"/>
    </row>
    <row r="487" spans="1:10" s="111" customFormat="1" ht="12.75">
      <c r="A487"/>
      <c r="B487" t="s">
        <v>2087</v>
      </c>
      <c r="C487" s="74"/>
      <c r="D487" t="s">
        <v>2088</v>
      </c>
      <c r="E487" s="136">
        <v>14.99</v>
      </c>
      <c r="F487" s="155">
        <v>0.4</v>
      </c>
      <c r="G487" s="136">
        <v>8.99</v>
      </c>
      <c r="H487" s="154">
        <v>3</v>
      </c>
      <c r="I487" s="137">
        <f>C487*E487</f>
        <v>0</v>
      </c>
      <c r="J487" s="137">
        <f>C487*G487</f>
        <v>0</v>
      </c>
    </row>
    <row r="488" spans="2:11" ht="12.75">
      <c r="B488" t="s">
        <v>2089</v>
      </c>
      <c r="C488" s="74"/>
      <c r="D488" t="s">
        <v>2090</v>
      </c>
      <c r="E488" s="136">
        <v>2.99</v>
      </c>
      <c r="F488" s="155">
        <v>0.4</v>
      </c>
      <c r="G488" s="136">
        <v>1.79</v>
      </c>
      <c r="H488" s="154">
        <v>1</v>
      </c>
      <c r="I488" s="137">
        <f>C488*E488</f>
        <v>0</v>
      </c>
      <c r="J488" s="137">
        <f>C488*G488</f>
        <v>0</v>
      </c>
      <c r="K488" s="2"/>
    </row>
    <row r="489" spans="1:10" s="158" customFormat="1" ht="12.75">
      <c r="A489"/>
      <c r="B489" t="s">
        <v>2091</v>
      </c>
      <c r="C489" s="74"/>
      <c r="D489" t="s">
        <v>2092</v>
      </c>
      <c r="E489" s="136">
        <v>2.99</v>
      </c>
      <c r="F489" s="155">
        <v>0.4</v>
      </c>
      <c r="G489" s="136">
        <v>1.79</v>
      </c>
      <c r="H489" s="154">
        <v>1</v>
      </c>
      <c r="I489" s="137">
        <f>C489*E489</f>
        <v>0</v>
      </c>
      <c r="J489" s="137">
        <f>C489*G489</f>
        <v>0</v>
      </c>
    </row>
    <row r="490" spans="2:11" ht="12.75">
      <c r="B490" t="s">
        <v>2093</v>
      </c>
      <c r="C490" s="74"/>
      <c r="D490" t="s">
        <v>2094</v>
      </c>
      <c r="E490" s="136">
        <v>49.99</v>
      </c>
      <c r="F490" s="155">
        <v>0.4</v>
      </c>
      <c r="G490" s="136">
        <v>29.99</v>
      </c>
      <c r="H490" s="154">
        <v>3</v>
      </c>
      <c r="I490" s="137">
        <f>C490*E490</f>
        <v>0</v>
      </c>
      <c r="J490" s="137">
        <f>C490*G490</f>
        <v>0</v>
      </c>
      <c r="K490" s="2"/>
    </row>
    <row r="491" spans="1:10" s="111" customFormat="1" ht="12.75">
      <c r="A491" t="s">
        <v>165</v>
      </c>
      <c r="B491"/>
      <c r="C491" s="74"/>
      <c r="D491"/>
      <c r="E491" s="136"/>
      <c r="F491" s="155"/>
      <c r="G491" s="136"/>
      <c r="H491" s="154"/>
      <c r="I491" s="137"/>
      <c r="J491" s="137"/>
    </row>
    <row r="492" spans="2:11" ht="12.75">
      <c r="B492" t="s">
        <v>2095</v>
      </c>
      <c r="C492" s="74"/>
      <c r="D492" t="s">
        <v>2096</v>
      </c>
      <c r="E492" s="136">
        <v>2.99</v>
      </c>
      <c r="F492" s="155">
        <v>0.4</v>
      </c>
      <c r="G492" s="136">
        <v>1.79</v>
      </c>
      <c r="H492" s="154">
        <v>1</v>
      </c>
      <c r="I492" s="137">
        <f>C492*E492</f>
        <v>0</v>
      </c>
      <c r="J492" s="137">
        <f>C492*G492</f>
        <v>0</v>
      </c>
      <c r="K492" s="2"/>
    </row>
    <row r="493" spans="1:10" s="111" customFormat="1" ht="12.75">
      <c r="A493"/>
      <c r="B493" t="s">
        <v>2097</v>
      </c>
      <c r="C493" s="74"/>
      <c r="D493" t="s">
        <v>2098</v>
      </c>
      <c r="E493" s="136">
        <v>2.99</v>
      </c>
      <c r="F493" s="155">
        <v>0.4</v>
      </c>
      <c r="G493" s="136">
        <v>1.79</v>
      </c>
      <c r="H493" s="154">
        <v>1</v>
      </c>
      <c r="I493" s="137">
        <f>C493*E493</f>
        <v>0</v>
      </c>
      <c r="J493" s="137">
        <f>C493*G493</f>
        <v>0</v>
      </c>
    </row>
    <row r="494" spans="1:10" s="111" customFormat="1" ht="12.75">
      <c r="A494"/>
      <c r="B494" t="s">
        <v>2099</v>
      </c>
      <c r="C494" s="74"/>
      <c r="D494" t="s">
        <v>2100</v>
      </c>
      <c r="E494" s="136">
        <v>2.99</v>
      </c>
      <c r="F494" s="155">
        <v>0.4</v>
      </c>
      <c r="G494" s="136">
        <v>1.79</v>
      </c>
      <c r="H494" s="154">
        <v>1</v>
      </c>
      <c r="I494" s="137">
        <f>C494*E494</f>
        <v>0</v>
      </c>
      <c r="J494" s="137">
        <f>C494*G494</f>
        <v>0</v>
      </c>
    </row>
    <row r="495" spans="1:10" s="158" customFormat="1" ht="12.75">
      <c r="A495"/>
      <c r="B495" t="s">
        <v>2101</v>
      </c>
      <c r="C495" s="74"/>
      <c r="D495" t="s">
        <v>2102</v>
      </c>
      <c r="E495" s="136">
        <v>2.99</v>
      </c>
      <c r="F495" s="155">
        <v>0.4</v>
      </c>
      <c r="G495" s="136">
        <v>1.79</v>
      </c>
      <c r="H495" s="154">
        <v>1</v>
      </c>
      <c r="I495" s="137">
        <f>C495*E495</f>
        <v>0</v>
      </c>
      <c r="J495" s="137">
        <f>C495*G495</f>
        <v>0</v>
      </c>
    </row>
    <row r="496" spans="1:10" ht="12.75">
      <c r="A496" t="s">
        <v>166</v>
      </c>
      <c r="C496" s="74"/>
      <c r="E496" s="136"/>
      <c r="F496" s="155"/>
      <c r="G496" s="136"/>
      <c r="H496" s="154"/>
      <c r="I496" s="137"/>
      <c r="J496" s="137"/>
    </row>
    <row r="497" spans="1:10" s="111" customFormat="1" ht="12.75">
      <c r="A497"/>
      <c r="B497" t="s">
        <v>2103</v>
      </c>
      <c r="C497" s="74"/>
      <c r="D497" t="s">
        <v>2104</v>
      </c>
      <c r="E497" s="136">
        <v>2.99</v>
      </c>
      <c r="F497" s="155">
        <v>0.4</v>
      </c>
      <c r="G497" s="136">
        <v>1.79</v>
      </c>
      <c r="H497" s="154">
        <v>1</v>
      </c>
      <c r="I497" s="137">
        <f>C497*E497</f>
        <v>0</v>
      </c>
      <c r="J497" s="137">
        <f>C497*G497</f>
        <v>0</v>
      </c>
    </row>
    <row r="498" spans="1:10" s="111" customFormat="1" ht="12.75">
      <c r="A498"/>
      <c r="B498" t="s">
        <v>2105</v>
      </c>
      <c r="C498" s="74"/>
      <c r="D498" t="s">
        <v>2106</v>
      </c>
      <c r="E498" s="136">
        <v>2.99</v>
      </c>
      <c r="F498" s="155">
        <v>0.4</v>
      </c>
      <c r="G498" s="136">
        <v>1.79</v>
      </c>
      <c r="H498" s="154">
        <v>1</v>
      </c>
      <c r="I498" s="137">
        <f>C498*E498</f>
        <v>0</v>
      </c>
      <c r="J498" s="137">
        <f>C498*G498</f>
        <v>0</v>
      </c>
    </row>
    <row r="499" spans="1:10" s="111" customFormat="1" ht="12.75">
      <c r="A499"/>
      <c r="B499" t="s">
        <v>2107</v>
      </c>
      <c r="C499" s="74"/>
      <c r="D499" t="s">
        <v>2108</v>
      </c>
      <c r="E499" s="136">
        <v>14.99</v>
      </c>
      <c r="F499" s="155">
        <v>0.4</v>
      </c>
      <c r="G499" s="136">
        <v>8.99</v>
      </c>
      <c r="H499" s="154">
        <v>3</v>
      </c>
      <c r="I499" s="137">
        <f>C499*E499</f>
        <v>0</v>
      </c>
      <c r="J499" s="137">
        <f>C499*G499</f>
        <v>0</v>
      </c>
    </row>
    <row r="500" spans="1:10" ht="12.75">
      <c r="A500" t="s">
        <v>167</v>
      </c>
      <c r="C500" s="74"/>
      <c r="E500" s="136"/>
      <c r="F500" s="155"/>
      <c r="G500" s="136"/>
      <c r="H500" s="154"/>
      <c r="I500" s="137"/>
      <c r="J500" s="137"/>
    </row>
    <row r="501" spans="1:10" s="111" customFormat="1" ht="12.75">
      <c r="A501"/>
      <c r="B501" t="s">
        <v>2109</v>
      </c>
      <c r="C501" s="74"/>
      <c r="D501" t="s">
        <v>2110</v>
      </c>
      <c r="E501" s="136">
        <v>2.99</v>
      </c>
      <c r="F501" s="155">
        <v>0.4</v>
      </c>
      <c r="G501" s="136">
        <v>1.79</v>
      </c>
      <c r="H501" s="154">
        <v>1</v>
      </c>
      <c r="I501" s="137">
        <f>C501*E501</f>
        <v>0</v>
      </c>
      <c r="J501" s="137">
        <f>C501*G501</f>
        <v>0</v>
      </c>
    </row>
    <row r="502" spans="1:10" s="111" customFormat="1" ht="12.75">
      <c r="A502"/>
      <c r="B502" t="s">
        <v>2111</v>
      </c>
      <c r="C502" s="74"/>
      <c r="D502" t="s">
        <v>2112</v>
      </c>
      <c r="E502" s="136">
        <v>2.99</v>
      </c>
      <c r="F502" s="155">
        <v>0.4</v>
      </c>
      <c r="G502" s="136">
        <v>1.79</v>
      </c>
      <c r="H502" s="154">
        <v>1</v>
      </c>
      <c r="I502" s="137">
        <f>C502*E502</f>
        <v>0</v>
      </c>
      <c r="J502" s="137">
        <f>C502*G502</f>
        <v>0</v>
      </c>
    </row>
    <row r="503" spans="2:11" ht="12.75">
      <c r="B503" t="s">
        <v>2113</v>
      </c>
      <c r="C503" s="74"/>
      <c r="D503" t="s">
        <v>2114</v>
      </c>
      <c r="E503" s="136">
        <v>19.99</v>
      </c>
      <c r="F503" s="155">
        <v>0.4</v>
      </c>
      <c r="G503" s="136">
        <v>11.99</v>
      </c>
      <c r="H503" s="154">
        <v>3</v>
      </c>
      <c r="I503" s="137">
        <f>C503*E503</f>
        <v>0</v>
      </c>
      <c r="J503" s="137">
        <f>C503*G503</f>
        <v>0</v>
      </c>
      <c r="K503" s="2"/>
    </row>
    <row r="504" spans="1:10" s="111" customFormat="1" ht="12.75">
      <c r="A504" t="s">
        <v>168</v>
      </c>
      <c r="B504"/>
      <c r="C504" s="74"/>
      <c r="D504"/>
      <c r="E504" s="136"/>
      <c r="F504" s="155"/>
      <c r="G504" s="136"/>
      <c r="H504" s="154"/>
      <c r="I504" s="137"/>
      <c r="J504" s="137"/>
    </row>
    <row r="505" spans="2:11" ht="12.75">
      <c r="B505" t="s">
        <v>2115</v>
      </c>
      <c r="C505" s="74"/>
      <c r="D505" t="s">
        <v>2116</v>
      </c>
      <c r="E505" s="136">
        <v>2.99</v>
      </c>
      <c r="F505" s="155">
        <v>0.4</v>
      </c>
      <c r="G505" s="136">
        <v>1.79</v>
      </c>
      <c r="H505" s="154">
        <v>1</v>
      </c>
      <c r="I505" s="137">
        <f>C505*E505</f>
        <v>0</v>
      </c>
      <c r="J505" s="137">
        <f>C505*G505</f>
        <v>0</v>
      </c>
      <c r="K505" s="2"/>
    </row>
    <row r="506" spans="1:10" s="111" customFormat="1" ht="12.75">
      <c r="A506"/>
      <c r="B506" t="s">
        <v>2117</v>
      </c>
      <c r="C506" s="74"/>
      <c r="D506" t="s">
        <v>2118</v>
      </c>
      <c r="E506" s="136">
        <v>2.99</v>
      </c>
      <c r="F506" s="155">
        <v>0.4</v>
      </c>
      <c r="G506" s="136">
        <v>1.79</v>
      </c>
      <c r="H506" s="154">
        <v>1</v>
      </c>
      <c r="I506" s="137">
        <f>C506*E506</f>
        <v>0</v>
      </c>
      <c r="J506" s="137">
        <f>C506*G506</f>
        <v>0</v>
      </c>
    </row>
    <row r="507" spans="1:10" s="111" customFormat="1" ht="12.75">
      <c r="A507"/>
      <c r="B507" t="s">
        <v>2119</v>
      </c>
      <c r="C507" s="74"/>
      <c r="D507" t="s">
        <v>2120</v>
      </c>
      <c r="E507" s="136">
        <v>2.99</v>
      </c>
      <c r="F507" s="155">
        <v>0.4</v>
      </c>
      <c r="G507" s="136">
        <v>1.79</v>
      </c>
      <c r="H507" s="154">
        <v>1</v>
      </c>
      <c r="I507" s="137">
        <f>C507*E507</f>
        <v>0</v>
      </c>
      <c r="J507" s="137">
        <f>C507*G507</f>
        <v>0</v>
      </c>
    </row>
    <row r="508" spans="1:10" s="111" customFormat="1" ht="12.75">
      <c r="A508"/>
      <c r="B508" t="s">
        <v>2121</v>
      </c>
      <c r="C508" s="74"/>
      <c r="D508" t="s">
        <v>2122</v>
      </c>
      <c r="E508" s="136">
        <v>2.99</v>
      </c>
      <c r="F508" s="155">
        <v>0.4</v>
      </c>
      <c r="G508" s="136">
        <v>1.79</v>
      </c>
      <c r="H508" s="154">
        <v>1</v>
      </c>
      <c r="I508" s="137">
        <f>C508*E508</f>
        <v>0</v>
      </c>
      <c r="J508" s="137">
        <f>C508*G508</f>
        <v>0</v>
      </c>
    </row>
    <row r="509" spans="1:10" ht="12.75">
      <c r="A509" t="s">
        <v>169</v>
      </c>
      <c r="C509" s="74"/>
      <c r="E509" s="136"/>
      <c r="F509" s="155"/>
      <c r="G509" s="136"/>
      <c r="H509" s="154"/>
      <c r="I509" s="137"/>
      <c r="J509" s="137"/>
    </row>
    <row r="510" spans="2:11" ht="12.75">
      <c r="B510" t="s">
        <v>2123</v>
      </c>
      <c r="C510" s="74"/>
      <c r="D510" t="s">
        <v>2124</v>
      </c>
      <c r="E510" s="136">
        <v>14.99</v>
      </c>
      <c r="F510" s="155">
        <v>0.4</v>
      </c>
      <c r="G510" s="136">
        <v>8.99</v>
      </c>
      <c r="H510" s="154">
        <v>3</v>
      </c>
      <c r="I510" s="137">
        <f>C510*E510</f>
        <v>0</v>
      </c>
      <c r="J510" s="137">
        <f>C510*G510</f>
        <v>0</v>
      </c>
      <c r="K510" s="2"/>
    </row>
    <row r="511" spans="1:10" s="111" customFormat="1" ht="12.75">
      <c r="A511"/>
      <c r="B511" t="s">
        <v>2125</v>
      </c>
      <c r="C511" s="74"/>
      <c r="D511" t="s">
        <v>2126</v>
      </c>
      <c r="E511" s="136">
        <v>14.99</v>
      </c>
      <c r="F511" s="155">
        <v>0.4</v>
      </c>
      <c r="G511" s="136">
        <v>8.99</v>
      </c>
      <c r="H511" s="154">
        <v>3</v>
      </c>
      <c r="I511" s="137">
        <f>C511*E511</f>
        <v>0</v>
      </c>
      <c r="J511" s="137">
        <f>C511*G511</f>
        <v>0</v>
      </c>
    </row>
    <row r="512" spans="2:11" ht="12.75">
      <c r="B512" t="s">
        <v>2127</v>
      </c>
      <c r="C512" s="74"/>
      <c r="D512" t="s">
        <v>2128</v>
      </c>
      <c r="E512" s="136">
        <v>24.99</v>
      </c>
      <c r="F512" s="155">
        <v>0.4</v>
      </c>
      <c r="G512" s="136">
        <v>14.99</v>
      </c>
      <c r="H512" s="154">
        <v>3</v>
      </c>
      <c r="I512" s="137">
        <f>C512*E512</f>
        <v>0</v>
      </c>
      <c r="J512" s="137">
        <f>C512*G512</f>
        <v>0</v>
      </c>
      <c r="K512" s="2"/>
    </row>
    <row r="513" spans="1:10" ht="12.75">
      <c r="A513" s="130" t="s">
        <v>41</v>
      </c>
      <c r="B513" s="50" t="s">
        <v>56</v>
      </c>
      <c r="C513" s="73"/>
      <c r="D513" s="50"/>
      <c r="E513" s="68"/>
      <c r="F513" s="86"/>
      <c r="G513" s="68"/>
      <c r="H513" s="152"/>
      <c r="I513" s="95"/>
      <c r="J513" s="95"/>
    </row>
    <row r="514" spans="1:11" s="113" customFormat="1" ht="12.75">
      <c r="A514" s="111"/>
      <c r="B514" s="111" t="s">
        <v>3814</v>
      </c>
      <c r="C514" s="140"/>
      <c r="D514" s="111" t="s">
        <v>3815</v>
      </c>
      <c r="E514" s="183">
        <v>9.99</v>
      </c>
      <c r="F514" s="195">
        <v>0.5</v>
      </c>
      <c r="G514" s="183">
        <v>4.99</v>
      </c>
      <c r="H514" s="153">
        <v>3</v>
      </c>
      <c r="I514" s="183">
        <f>C514*E514</f>
        <v>0</v>
      </c>
      <c r="J514" s="183">
        <f>C514*G514</f>
        <v>0</v>
      </c>
      <c r="K514" s="160"/>
    </row>
    <row r="515" spans="1:10" ht="12.75">
      <c r="A515" t="s">
        <v>171</v>
      </c>
      <c r="B515"/>
      <c r="C515" s="74"/>
      <c r="D515"/>
      <c r="E515" s="136"/>
      <c r="F515" s="155"/>
      <c r="G515" s="136"/>
      <c r="H515" s="154"/>
      <c r="I515" s="137"/>
      <c r="J515" s="137"/>
    </row>
    <row r="516" spans="1:10" ht="12.75">
      <c r="A516"/>
      <c r="B516" t="s">
        <v>3816</v>
      </c>
      <c r="C516" s="74"/>
      <c r="D516" t="s">
        <v>3817</v>
      </c>
      <c r="E516" s="136">
        <v>9.99</v>
      </c>
      <c r="F516" s="155">
        <v>0.4</v>
      </c>
      <c r="G516" s="136">
        <v>5.99</v>
      </c>
      <c r="H516" s="154">
        <v>3</v>
      </c>
      <c r="I516" s="137">
        <f>C516*E516</f>
        <v>0</v>
      </c>
      <c r="J516" s="137">
        <f>C516*G516</f>
        <v>0</v>
      </c>
    </row>
    <row r="517" spans="1:10" ht="12.75">
      <c r="A517"/>
      <c r="B517" t="s">
        <v>3818</v>
      </c>
      <c r="C517" s="74"/>
      <c r="D517" t="s">
        <v>3819</v>
      </c>
      <c r="E517" s="136">
        <v>9.99</v>
      </c>
      <c r="F517" s="155">
        <v>0.4</v>
      </c>
      <c r="G517" s="136">
        <v>5.99</v>
      </c>
      <c r="H517" s="154">
        <v>3</v>
      </c>
      <c r="I517" s="137">
        <f>C517*E517</f>
        <v>0</v>
      </c>
      <c r="J517" s="137">
        <f>C517*G517</f>
        <v>0</v>
      </c>
    </row>
    <row r="518" spans="1:10" ht="12.75">
      <c r="A518" t="s">
        <v>172</v>
      </c>
      <c r="B518"/>
      <c r="C518" s="74"/>
      <c r="D518"/>
      <c r="E518" s="136"/>
      <c r="F518" s="155"/>
      <c r="G518" s="136"/>
      <c r="H518" s="154"/>
      <c r="I518" s="137"/>
      <c r="J518" s="137"/>
    </row>
    <row r="519" spans="1:10" ht="12.75">
      <c r="A519"/>
      <c r="B519" t="s">
        <v>3820</v>
      </c>
      <c r="C519" s="74"/>
      <c r="D519" t="s">
        <v>3821</v>
      </c>
      <c r="E519" s="136">
        <v>9.99</v>
      </c>
      <c r="F519" s="155">
        <v>0.4</v>
      </c>
      <c r="G519" s="136">
        <v>5.99</v>
      </c>
      <c r="H519" s="154">
        <v>3</v>
      </c>
      <c r="I519" s="137">
        <f>C519*E519</f>
        <v>0</v>
      </c>
      <c r="J519" s="137">
        <f>C519*G519</f>
        <v>0</v>
      </c>
    </row>
    <row r="520" spans="1:10" ht="12.75">
      <c r="A520"/>
      <c r="B520" t="s">
        <v>3822</v>
      </c>
      <c r="C520" s="74"/>
      <c r="D520" t="s">
        <v>3823</v>
      </c>
      <c r="E520" s="136">
        <v>9.99</v>
      </c>
      <c r="F520" s="155">
        <v>0.4</v>
      </c>
      <c r="G520" s="136">
        <v>5.99</v>
      </c>
      <c r="H520" s="154">
        <v>3</v>
      </c>
      <c r="I520" s="137">
        <f>C520*E520</f>
        <v>0</v>
      </c>
      <c r="J520" s="137">
        <f>C520*G520</f>
        <v>0</v>
      </c>
    </row>
    <row r="521" spans="1:10" ht="12.75">
      <c r="A521"/>
      <c r="B521" t="s">
        <v>3824</v>
      </c>
      <c r="C521" s="74"/>
      <c r="D521" t="s">
        <v>3825</v>
      </c>
      <c r="E521" s="136">
        <v>9.99</v>
      </c>
      <c r="F521" s="155">
        <v>0.4</v>
      </c>
      <c r="G521" s="136">
        <v>5.99</v>
      </c>
      <c r="H521" s="154">
        <v>3</v>
      </c>
      <c r="I521" s="137">
        <f>C521*E521</f>
        <v>0</v>
      </c>
      <c r="J521" s="137">
        <f>C521*G521</f>
        <v>0</v>
      </c>
    </row>
    <row r="522" spans="1:10" s="158" customFormat="1" ht="12.75">
      <c r="A522" s="130" t="s">
        <v>41</v>
      </c>
      <c r="B522" s="50" t="s">
        <v>55</v>
      </c>
      <c r="C522" s="73"/>
      <c r="D522" s="50"/>
      <c r="E522" s="68"/>
      <c r="F522" s="86"/>
      <c r="G522" s="68"/>
      <c r="H522" s="152"/>
      <c r="I522" s="95"/>
      <c r="J522" s="95"/>
    </row>
    <row r="523" spans="1:10" ht="12.75">
      <c r="A523" t="s">
        <v>155</v>
      </c>
      <c r="C523" s="74"/>
      <c r="E523" s="136"/>
      <c r="F523" s="155"/>
      <c r="G523" s="136"/>
      <c r="H523" s="154"/>
      <c r="I523" s="137"/>
      <c r="J523" s="137"/>
    </row>
    <row r="524" spans="2:11" ht="12.75">
      <c r="B524" t="s">
        <v>2129</v>
      </c>
      <c r="C524" s="74"/>
      <c r="D524" t="s">
        <v>2130</v>
      </c>
      <c r="E524" s="136">
        <v>2.5</v>
      </c>
      <c r="F524" s="155">
        <v>0.4</v>
      </c>
      <c r="G524" s="136">
        <v>1.5</v>
      </c>
      <c r="H524" s="154">
        <v>1</v>
      </c>
      <c r="I524" s="137">
        <f>C524*E524</f>
        <v>0</v>
      </c>
      <c r="J524" s="137">
        <f>C524*G524</f>
        <v>0</v>
      </c>
      <c r="K524" s="2"/>
    </row>
    <row r="525" spans="1:10" s="111" customFormat="1" ht="12.75">
      <c r="A525"/>
      <c r="B525" t="s">
        <v>2131</v>
      </c>
      <c r="C525" s="74"/>
      <c r="D525" t="s">
        <v>2132</v>
      </c>
      <c r="E525" s="136">
        <v>2.5</v>
      </c>
      <c r="F525" s="155">
        <v>0.4</v>
      </c>
      <c r="G525" s="136">
        <v>1.5</v>
      </c>
      <c r="H525" s="154">
        <v>1</v>
      </c>
      <c r="I525" s="137">
        <f>C525*E525</f>
        <v>0</v>
      </c>
      <c r="J525" s="137">
        <f>C525*G525</f>
        <v>0</v>
      </c>
    </row>
    <row r="526" spans="2:11" ht="12.75">
      <c r="B526" t="s">
        <v>2133</v>
      </c>
      <c r="C526" s="74"/>
      <c r="D526" t="s">
        <v>2134</v>
      </c>
      <c r="E526" s="136">
        <v>2.5</v>
      </c>
      <c r="F526" s="155">
        <v>0.4</v>
      </c>
      <c r="G526" s="136">
        <v>1.5</v>
      </c>
      <c r="H526" s="154">
        <v>1</v>
      </c>
      <c r="I526" s="137">
        <f>C526*E526</f>
        <v>0</v>
      </c>
      <c r="J526" s="137">
        <f>C526*G526</f>
        <v>0</v>
      </c>
      <c r="K526" s="2"/>
    </row>
    <row r="527" spans="1:10" ht="12.75">
      <c r="A527"/>
      <c r="B527" t="s">
        <v>2135</v>
      </c>
      <c r="C527" s="74"/>
      <c r="D527" t="s">
        <v>2136</v>
      </c>
      <c r="E527" s="136">
        <v>2.5</v>
      </c>
      <c r="F527" s="155">
        <v>0.4</v>
      </c>
      <c r="G527" s="136">
        <v>1.5</v>
      </c>
      <c r="H527" s="154">
        <v>1</v>
      </c>
      <c r="I527" s="137">
        <f>C527*E527</f>
        <v>0</v>
      </c>
      <c r="J527" s="137">
        <f>C527*G527</f>
        <v>0</v>
      </c>
    </row>
    <row r="528" spans="1:10" ht="12.75">
      <c r="A528" t="s">
        <v>156</v>
      </c>
      <c r="B528"/>
      <c r="C528" s="74"/>
      <c r="D528"/>
      <c r="E528" s="136"/>
      <c r="F528" s="155"/>
      <c r="G528" s="136"/>
      <c r="H528" s="154"/>
      <c r="I528" s="137"/>
      <c r="J528" s="137"/>
    </row>
    <row r="529" spans="1:10" ht="12.75">
      <c r="A529"/>
      <c r="B529" t="s">
        <v>2137</v>
      </c>
      <c r="C529" s="74"/>
      <c r="D529" t="s">
        <v>2138</v>
      </c>
      <c r="E529" s="136">
        <v>2.5</v>
      </c>
      <c r="F529" s="155">
        <v>0.4</v>
      </c>
      <c r="G529" s="136">
        <v>1.5</v>
      </c>
      <c r="H529" s="154">
        <v>1</v>
      </c>
      <c r="I529" s="137">
        <f>C529*E529</f>
        <v>0</v>
      </c>
      <c r="J529" s="137">
        <f>C529*G529</f>
        <v>0</v>
      </c>
    </row>
    <row r="530" spans="1:10" s="111" customFormat="1" ht="12.75">
      <c r="A530"/>
      <c r="B530" t="s">
        <v>2139</v>
      </c>
      <c r="C530" s="74"/>
      <c r="D530" t="s">
        <v>2140</v>
      </c>
      <c r="E530" s="136">
        <v>2.5</v>
      </c>
      <c r="F530" s="155">
        <v>0.4</v>
      </c>
      <c r="G530" s="136">
        <v>1.5</v>
      </c>
      <c r="H530" s="154">
        <v>1</v>
      </c>
      <c r="I530" s="137">
        <f>C530*E530</f>
        <v>0</v>
      </c>
      <c r="J530" s="137">
        <f>C530*G530</f>
        <v>0</v>
      </c>
    </row>
    <row r="531" spans="1:10" s="111" customFormat="1" ht="12.75">
      <c r="A531"/>
      <c r="B531" t="s">
        <v>2141</v>
      </c>
      <c r="C531" s="74"/>
      <c r="D531" t="s">
        <v>2142</v>
      </c>
      <c r="E531" s="136">
        <v>5.99</v>
      </c>
      <c r="F531" s="155">
        <v>0.4</v>
      </c>
      <c r="G531" s="136">
        <v>3.59</v>
      </c>
      <c r="H531" s="154">
        <v>2</v>
      </c>
      <c r="I531" s="137">
        <f>C531*E531</f>
        <v>0</v>
      </c>
      <c r="J531" s="137">
        <f>C531*G531</f>
        <v>0</v>
      </c>
    </row>
    <row r="532" spans="1:10" s="113" customFormat="1" ht="12.75">
      <c r="A532"/>
      <c r="B532" t="s">
        <v>2143</v>
      </c>
      <c r="C532" s="74"/>
      <c r="D532" t="s">
        <v>2144</v>
      </c>
      <c r="E532" s="136">
        <v>2.5</v>
      </c>
      <c r="F532" s="155">
        <v>0.4</v>
      </c>
      <c r="G532" s="136">
        <v>1.5</v>
      </c>
      <c r="H532" s="154">
        <v>1</v>
      </c>
      <c r="I532" s="137">
        <f>C532*E532</f>
        <v>0</v>
      </c>
      <c r="J532" s="137">
        <f>C532*G532</f>
        <v>0</v>
      </c>
    </row>
    <row r="533" spans="1:10" s="113" customFormat="1" ht="12.75">
      <c r="A533" s="130" t="s">
        <v>41</v>
      </c>
      <c r="B533" s="50" t="s">
        <v>71</v>
      </c>
      <c r="C533" s="73"/>
      <c r="D533" s="50"/>
      <c r="E533" s="68"/>
      <c r="F533" s="86"/>
      <c r="G533" s="68"/>
      <c r="H533" s="152"/>
      <c r="I533" s="95"/>
      <c r="J533" s="95"/>
    </row>
    <row r="534" spans="1:10" s="113" customFormat="1" ht="12.75">
      <c r="A534" t="s">
        <v>299</v>
      </c>
      <c r="B534"/>
      <c r="C534" s="74"/>
      <c r="D534"/>
      <c r="E534" s="136"/>
      <c r="F534" s="155"/>
      <c r="G534" s="136"/>
      <c r="H534" s="154"/>
      <c r="I534" s="137"/>
      <c r="J534" s="137"/>
    </row>
    <row r="535" spans="1:10" ht="12.75">
      <c r="A535"/>
      <c r="B535" t="s">
        <v>2145</v>
      </c>
      <c r="C535" s="74"/>
      <c r="D535" t="s">
        <v>2146</v>
      </c>
      <c r="E535" s="136">
        <v>75</v>
      </c>
      <c r="F535" s="155">
        <v>0.35</v>
      </c>
      <c r="G535" s="136">
        <v>51</v>
      </c>
      <c r="H535" s="154">
        <v>10</v>
      </c>
      <c r="I535" s="137">
        <f>C535*E535</f>
        <v>0</v>
      </c>
      <c r="J535" s="137">
        <f>C535*G535</f>
        <v>0</v>
      </c>
    </row>
    <row r="536" spans="1:10" s="113" customFormat="1" ht="12.75">
      <c r="A536"/>
      <c r="B536" t="s">
        <v>2147</v>
      </c>
      <c r="C536" s="74"/>
      <c r="D536" t="s">
        <v>2148</v>
      </c>
      <c r="E536" s="136">
        <v>80</v>
      </c>
      <c r="F536" s="155">
        <v>0.35</v>
      </c>
      <c r="G536" s="136">
        <v>54.4</v>
      </c>
      <c r="H536" s="154">
        <v>10</v>
      </c>
      <c r="I536" s="137">
        <f>C536*E536</f>
        <v>0</v>
      </c>
      <c r="J536" s="137">
        <f>C536*G536</f>
        <v>0</v>
      </c>
    </row>
    <row r="537" spans="1:10" s="113" customFormat="1" ht="12.75">
      <c r="A537" t="s">
        <v>300</v>
      </c>
      <c r="B537"/>
      <c r="C537" s="74"/>
      <c r="D537"/>
      <c r="E537" s="136"/>
      <c r="F537" s="155"/>
      <c r="G537" s="136"/>
      <c r="H537" s="154"/>
      <c r="I537" s="137"/>
      <c r="J537" s="137"/>
    </row>
    <row r="538" spans="1:10" ht="12.75">
      <c r="A538"/>
      <c r="B538" t="s">
        <v>2149</v>
      </c>
      <c r="C538" s="74"/>
      <c r="D538" t="s">
        <v>2150</v>
      </c>
      <c r="E538" s="136">
        <v>250</v>
      </c>
      <c r="F538" s="155">
        <v>0.35</v>
      </c>
      <c r="G538" s="136">
        <v>170</v>
      </c>
      <c r="H538" s="154">
        <v>10</v>
      </c>
      <c r="I538" s="137">
        <f>C538*E538</f>
        <v>0</v>
      </c>
      <c r="J538" s="137">
        <f>C538*G538</f>
        <v>0</v>
      </c>
    </row>
    <row r="539" spans="1:10" s="113" customFormat="1" ht="12.75">
      <c r="A539" t="s">
        <v>301</v>
      </c>
      <c r="B539"/>
      <c r="C539" s="74"/>
      <c r="D539"/>
      <c r="E539" s="136"/>
      <c r="F539" s="155"/>
      <c r="G539" s="136"/>
      <c r="H539" s="154"/>
      <c r="I539" s="137"/>
      <c r="J539" s="137"/>
    </row>
    <row r="540" spans="1:10" ht="12.75">
      <c r="A540"/>
      <c r="B540" t="s">
        <v>2151</v>
      </c>
      <c r="C540" s="74"/>
      <c r="D540" t="s">
        <v>2152</v>
      </c>
      <c r="E540" s="136">
        <v>60</v>
      </c>
      <c r="F540" s="155">
        <v>0.35</v>
      </c>
      <c r="G540" s="136">
        <v>40.8</v>
      </c>
      <c r="H540" s="154">
        <v>10</v>
      </c>
      <c r="I540" s="137">
        <f>C540*E540</f>
        <v>0</v>
      </c>
      <c r="J540" s="137">
        <f>C540*G540</f>
        <v>0</v>
      </c>
    </row>
    <row r="541" spans="1:10" ht="12.75">
      <c r="A541"/>
      <c r="B541" t="s">
        <v>2153</v>
      </c>
      <c r="C541" s="74"/>
      <c r="D541" t="s">
        <v>2154</v>
      </c>
      <c r="E541" s="136">
        <v>60</v>
      </c>
      <c r="F541" s="155">
        <v>0.35</v>
      </c>
      <c r="G541" s="136">
        <v>40.8</v>
      </c>
      <c r="H541" s="154">
        <v>10</v>
      </c>
      <c r="I541" s="137">
        <f>C541*E541</f>
        <v>0</v>
      </c>
      <c r="J541" s="137">
        <f>C541*G541</f>
        <v>0</v>
      </c>
    </row>
    <row r="542" spans="1:10" s="113" customFormat="1" ht="12.75">
      <c r="A542"/>
      <c r="B542" t="s">
        <v>2155</v>
      </c>
      <c r="C542" s="74"/>
      <c r="D542" t="s">
        <v>2156</v>
      </c>
      <c r="E542" s="136">
        <v>195</v>
      </c>
      <c r="F542" s="155">
        <v>0.35</v>
      </c>
      <c r="G542" s="136">
        <v>132.6</v>
      </c>
      <c r="H542" s="154">
        <v>10</v>
      </c>
      <c r="I542" s="137">
        <f>C542*E542</f>
        <v>0</v>
      </c>
      <c r="J542" s="137">
        <f>C542*G542</f>
        <v>0</v>
      </c>
    </row>
    <row r="543" spans="1:10" s="113" customFormat="1" ht="12.75">
      <c r="A543" t="s">
        <v>175</v>
      </c>
      <c r="B543"/>
      <c r="C543" s="74"/>
      <c r="D543"/>
      <c r="E543" s="136"/>
      <c r="F543" s="155"/>
      <c r="G543" s="136"/>
      <c r="H543" s="154"/>
      <c r="I543" s="137"/>
      <c r="J543" s="137"/>
    </row>
    <row r="544" spans="1:10" s="113" customFormat="1" ht="12.75">
      <c r="A544"/>
      <c r="B544" t="s">
        <v>2157</v>
      </c>
      <c r="C544" s="74"/>
      <c r="D544" t="s">
        <v>2158</v>
      </c>
      <c r="E544" s="136">
        <v>325</v>
      </c>
      <c r="F544" s="155">
        <v>0.35</v>
      </c>
      <c r="G544" s="136">
        <v>221</v>
      </c>
      <c r="H544" s="154">
        <v>10</v>
      </c>
      <c r="I544" s="137">
        <f>C544*E544</f>
        <v>0</v>
      </c>
      <c r="J544" s="137">
        <f>C544*G544</f>
        <v>0</v>
      </c>
    </row>
    <row r="545" spans="1:10" ht="12.75">
      <c r="A545" t="s">
        <v>176</v>
      </c>
      <c r="B545"/>
      <c r="C545" s="74"/>
      <c r="D545"/>
      <c r="E545" s="136"/>
      <c r="F545" s="155"/>
      <c r="G545" s="136"/>
      <c r="H545" s="154"/>
      <c r="I545" s="137"/>
      <c r="J545" s="137"/>
    </row>
    <row r="546" spans="1:10" ht="12.75">
      <c r="A546"/>
      <c r="B546" t="s">
        <v>2159</v>
      </c>
      <c r="C546" s="74"/>
      <c r="D546" t="s">
        <v>2160</v>
      </c>
      <c r="E546" s="136">
        <v>99.99</v>
      </c>
      <c r="F546" s="155">
        <v>0.35</v>
      </c>
      <c r="G546" s="136">
        <v>64.99</v>
      </c>
      <c r="H546" s="154">
        <v>10</v>
      </c>
      <c r="I546" s="137">
        <f>C546*E546</f>
        <v>0</v>
      </c>
      <c r="J546" s="137">
        <f>C546*G546</f>
        <v>0</v>
      </c>
    </row>
    <row r="547" spans="1:10" ht="12.75">
      <c r="A547"/>
      <c r="B547" t="s">
        <v>2161</v>
      </c>
      <c r="C547" s="74"/>
      <c r="D547" t="s">
        <v>2162</v>
      </c>
      <c r="E547" s="136">
        <v>99.99</v>
      </c>
      <c r="F547" s="155">
        <v>0.35</v>
      </c>
      <c r="G547" s="136">
        <v>64.99</v>
      </c>
      <c r="H547" s="154">
        <v>10</v>
      </c>
      <c r="I547" s="137">
        <f>C547*E547</f>
        <v>0</v>
      </c>
      <c r="J547" s="137">
        <f>C547*G547</f>
        <v>0</v>
      </c>
    </row>
    <row r="548" spans="1:10" s="111" customFormat="1" ht="12.75">
      <c r="A548"/>
      <c r="B548" t="s">
        <v>2163</v>
      </c>
      <c r="C548" s="74"/>
      <c r="D548" t="s">
        <v>2164</v>
      </c>
      <c r="E548" s="136">
        <v>99.99</v>
      </c>
      <c r="F548" s="155">
        <v>0.35</v>
      </c>
      <c r="G548" s="136">
        <v>67.99</v>
      </c>
      <c r="H548" s="154">
        <v>10</v>
      </c>
      <c r="I548" s="137">
        <f>C548*E548</f>
        <v>0</v>
      </c>
      <c r="J548" s="137">
        <f>C548*G548</f>
        <v>0</v>
      </c>
    </row>
    <row r="549" spans="1:10" s="111" customFormat="1" ht="12.75">
      <c r="A549" t="s">
        <v>177</v>
      </c>
      <c r="B549"/>
      <c r="C549" s="74"/>
      <c r="D549"/>
      <c r="E549" s="136"/>
      <c r="F549" s="155"/>
      <c r="G549" s="136"/>
      <c r="H549" s="154"/>
      <c r="I549" s="137"/>
      <c r="J549" s="137"/>
    </row>
    <row r="550" spans="1:10" s="158" customFormat="1" ht="12.75">
      <c r="A550"/>
      <c r="B550" t="s">
        <v>2165</v>
      </c>
      <c r="C550" s="74"/>
      <c r="D550" t="s">
        <v>2166</v>
      </c>
      <c r="E550" s="136">
        <v>99.99</v>
      </c>
      <c r="F550" s="155">
        <v>0.35</v>
      </c>
      <c r="G550" s="136">
        <v>67.99</v>
      </c>
      <c r="H550" s="154">
        <v>10</v>
      </c>
      <c r="I550" s="137">
        <f>C550*E550</f>
        <v>0</v>
      </c>
      <c r="J550" s="137">
        <f>C550*G550</f>
        <v>0</v>
      </c>
    </row>
    <row r="551" spans="2:11" ht="12.75">
      <c r="B551" t="s">
        <v>2167</v>
      </c>
      <c r="C551" s="74"/>
      <c r="D551" t="s">
        <v>2168</v>
      </c>
      <c r="E551" s="136">
        <v>99.99</v>
      </c>
      <c r="F551" s="155">
        <v>0.35</v>
      </c>
      <c r="G551" s="136">
        <v>67.99</v>
      </c>
      <c r="H551" s="154">
        <v>10</v>
      </c>
      <c r="I551" s="137">
        <f>C551*E551</f>
        <v>0</v>
      </c>
      <c r="J551" s="137">
        <f>C551*G551</f>
        <v>0</v>
      </c>
      <c r="K551" s="2"/>
    </row>
    <row r="552" spans="1:10" s="111" customFormat="1" ht="12.75">
      <c r="A552" t="s">
        <v>178</v>
      </c>
      <c r="B552"/>
      <c r="C552" s="74"/>
      <c r="D552"/>
      <c r="E552" s="136"/>
      <c r="F552" s="155"/>
      <c r="G552" s="136"/>
      <c r="H552" s="154"/>
      <c r="I552" s="137"/>
      <c r="J552" s="137"/>
    </row>
    <row r="553" spans="1:10" s="158" customFormat="1" ht="12.75">
      <c r="A553"/>
      <c r="B553" t="s">
        <v>2169</v>
      </c>
      <c r="C553" s="74"/>
      <c r="D553" t="s">
        <v>2170</v>
      </c>
      <c r="E553" s="136">
        <v>56.25</v>
      </c>
      <c r="F553" s="155" t="s">
        <v>42</v>
      </c>
      <c r="G553" s="136">
        <v>56.25</v>
      </c>
      <c r="H553" s="154">
        <v>10</v>
      </c>
      <c r="I553" s="137">
        <f aca="true" t="shared" si="8" ref="I553:I558">C553*E553</f>
        <v>0</v>
      </c>
      <c r="J553" s="137">
        <f aca="true" t="shared" si="9" ref="J553:J558">C553*G553</f>
        <v>0</v>
      </c>
    </row>
    <row r="554" spans="2:11" ht="12.75">
      <c r="B554" t="s">
        <v>2171</v>
      </c>
      <c r="C554" s="74"/>
      <c r="D554" t="s">
        <v>2172</v>
      </c>
      <c r="E554" s="136">
        <v>15</v>
      </c>
      <c r="F554" s="155" t="s">
        <v>42</v>
      </c>
      <c r="G554" s="136">
        <v>15</v>
      </c>
      <c r="H554" s="154">
        <v>10</v>
      </c>
      <c r="I554" s="137">
        <f t="shared" si="8"/>
        <v>0</v>
      </c>
      <c r="J554" s="137">
        <f t="shared" si="9"/>
        <v>0</v>
      </c>
      <c r="K554" s="2"/>
    </row>
    <row r="555" spans="1:10" s="111" customFormat="1" ht="12.75">
      <c r="A555"/>
      <c r="B555" t="s">
        <v>2173</v>
      </c>
      <c r="C555" s="74"/>
      <c r="D555" t="s">
        <v>2174</v>
      </c>
      <c r="E555" s="136">
        <v>15</v>
      </c>
      <c r="F555" s="155" t="s">
        <v>42</v>
      </c>
      <c r="G555" s="136">
        <v>15</v>
      </c>
      <c r="H555" s="154">
        <v>10</v>
      </c>
      <c r="I555" s="137">
        <f t="shared" si="8"/>
        <v>0</v>
      </c>
      <c r="J555" s="137">
        <f t="shared" si="9"/>
        <v>0</v>
      </c>
    </row>
    <row r="556" spans="1:10" s="111" customFormat="1" ht="12.75">
      <c r="A556"/>
      <c r="B556" t="s">
        <v>2175</v>
      </c>
      <c r="C556" s="74"/>
      <c r="D556" t="s">
        <v>2176</v>
      </c>
      <c r="E556" s="136">
        <v>15</v>
      </c>
      <c r="F556" s="155" t="s">
        <v>42</v>
      </c>
      <c r="G556" s="136">
        <v>15</v>
      </c>
      <c r="H556" s="154">
        <v>10</v>
      </c>
      <c r="I556" s="137">
        <f t="shared" si="8"/>
        <v>0</v>
      </c>
      <c r="J556" s="137">
        <f t="shared" si="9"/>
        <v>0</v>
      </c>
    </row>
    <row r="557" spans="1:10" s="111" customFormat="1" ht="12.75">
      <c r="A557"/>
      <c r="B557" t="s">
        <v>2177</v>
      </c>
      <c r="C557" s="74"/>
      <c r="D557" t="s">
        <v>2178</v>
      </c>
      <c r="E557" s="136">
        <v>15</v>
      </c>
      <c r="F557" s="155" t="s">
        <v>42</v>
      </c>
      <c r="G557" s="136">
        <v>15</v>
      </c>
      <c r="H557" s="154">
        <v>10</v>
      </c>
      <c r="I557" s="137">
        <f t="shared" si="8"/>
        <v>0</v>
      </c>
      <c r="J557" s="137">
        <f t="shared" si="9"/>
        <v>0</v>
      </c>
    </row>
    <row r="558" spans="1:10" s="111" customFormat="1" ht="12.75">
      <c r="A558"/>
      <c r="B558" t="s">
        <v>2179</v>
      </c>
      <c r="C558" s="74"/>
      <c r="D558" t="s">
        <v>2180</v>
      </c>
      <c r="E558" s="136">
        <v>99.99</v>
      </c>
      <c r="F558" s="155">
        <v>0.35</v>
      </c>
      <c r="G558" s="136">
        <v>67.99</v>
      </c>
      <c r="H558" s="154">
        <v>10</v>
      </c>
      <c r="I558" s="137">
        <f t="shared" si="8"/>
        <v>0</v>
      </c>
      <c r="J558" s="137">
        <f t="shared" si="9"/>
        <v>0</v>
      </c>
    </row>
    <row r="559" spans="1:10" s="111" customFormat="1" ht="12.75">
      <c r="A559" t="s">
        <v>360</v>
      </c>
      <c r="B559"/>
      <c r="C559" s="74"/>
      <c r="D559"/>
      <c r="E559" s="136"/>
      <c r="F559" s="155"/>
      <c r="G559" s="136"/>
      <c r="H559" s="154"/>
      <c r="I559" s="137"/>
      <c r="J559" s="137"/>
    </row>
    <row r="560" spans="1:10" s="158" customFormat="1" ht="12.75">
      <c r="A560"/>
      <c r="B560" t="s">
        <v>2181</v>
      </c>
      <c r="C560" s="74"/>
      <c r="D560" t="s">
        <v>2182</v>
      </c>
      <c r="E560" s="136">
        <v>125</v>
      </c>
      <c r="F560" s="155">
        <v>0.35</v>
      </c>
      <c r="G560" s="136">
        <v>85</v>
      </c>
      <c r="H560" s="154">
        <v>10</v>
      </c>
      <c r="I560" s="137">
        <f>C560*E560</f>
        <v>0</v>
      </c>
      <c r="J560" s="137">
        <f>C560*G560</f>
        <v>0</v>
      </c>
    </row>
    <row r="561" spans="1:10" s="111" customFormat="1" ht="12.75">
      <c r="A561"/>
      <c r="B561" t="s">
        <v>2183</v>
      </c>
      <c r="C561" s="74"/>
      <c r="D561" t="s">
        <v>2184</v>
      </c>
      <c r="E561" s="136">
        <v>80</v>
      </c>
      <c r="F561" s="155">
        <v>0.35</v>
      </c>
      <c r="G561" s="136">
        <v>54.4</v>
      </c>
      <c r="H561" s="154">
        <v>10</v>
      </c>
      <c r="I561" s="137">
        <f>C561*E561</f>
        <v>0</v>
      </c>
      <c r="J561" s="137">
        <f>C561*G561</f>
        <v>0</v>
      </c>
    </row>
    <row r="562" spans="1:10" s="158" customFormat="1" ht="12.75">
      <c r="A562"/>
      <c r="B562" t="s">
        <v>2185</v>
      </c>
      <c r="C562" s="74"/>
      <c r="D562" t="s">
        <v>2186</v>
      </c>
      <c r="E562" s="136">
        <v>80</v>
      </c>
      <c r="F562" s="155">
        <v>0.35</v>
      </c>
      <c r="G562" s="136">
        <v>54.4</v>
      </c>
      <c r="H562" s="154">
        <v>10</v>
      </c>
      <c r="I562" s="137">
        <f>C562*E562</f>
        <v>0</v>
      </c>
      <c r="J562" s="137">
        <f>C562*G562</f>
        <v>0</v>
      </c>
    </row>
    <row r="563" spans="1:10" s="111" customFormat="1" ht="12.75">
      <c r="A563" t="s">
        <v>361</v>
      </c>
      <c r="B563"/>
      <c r="C563" s="74"/>
      <c r="D563"/>
      <c r="E563" s="136"/>
      <c r="F563" s="155"/>
      <c r="G563" s="136"/>
      <c r="H563" s="154"/>
      <c r="I563" s="137"/>
      <c r="J563" s="137"/>
    </row>
    <row r="564" spans="1:10" s="111" customFormat="1" ht="12.75">
      <c r="A564"/>
      <c r="B564" t="s">
        <v>2187</v>
      </c>
      <c r="C564" s="74"/>
      <c r="D564" t="s">
        <v>2188</v>
      </c>
      <c r="E564" s="136">
        <v>37.5</v>
      </c>
      <c r="F564" s="155" t="s">
        <v>42</v>
      </c>
      <c r="G564" s="136">
        <v>37.5</v>
      </c>
      <c r="H564" s="154">
        <v>10</v>
      </c>
      <c r="I564" s="137">
        <f>C564*E564</f>
        <v>0</v>
      </c>
      <c r="J564" s="137">
        <f>C564*G564</f>
        <v>0</v>
      </c>
    </row>
    <row r="565" spans="1:10" s="158" customFormat="1" ht="12.75">
      <c r="A565" t="s">
        <v>179</v>
      </c>
      <c r="B565"/>
      <c r="C565" s="74"/>
      <c r="D565"/>
      <c r="E565" s="136"/>
      <c r="F565" s="155"/>
      <c r="G565" s="136"/>
      <c r="H565" s="154"/>
      <c r="I565" s="137"/>
      <c r="J565" s="137"/>
    </row>
    <row r="566" spans="1:10" s="111" customFormat="1" ht="12.75">
      <c r="A566"/>
      <c r="B566" t="s">
        <v>2189</v>
      </c>
      <c r="C566" s="74"/>
      <c r="D566" t="s">
        <v>2190</v>
      </c>
      <c r="E566" s="136">
        <v>65</v>
      </c>
      <c r="F566" s="155" t="s">
        <v>42</v>
      </c>
      <c r="G566" s="136">
        <v>65</v>
      </c>
      <c r="H566" s="154">
        <v>10</v>
      </c>
      <c r="I566" s="137">
        <f>C566*E566</f>
        <v>0</v>
      </c>
      <c r="J566" s="137">
        <f>C566*G566</f>
        <v>0</v>
      </c>
    </row>
    <row r="567" spans="1:10" s="111" customFormat="1" ht="12.75">
      <c r="A567"/>
      <c r="B567" t="s">
        <v>2191</v>
      </c>
      <c r="C567" s="74"/>
      <c r="D567" t="s">
        <v>2192</v>
      </c>
      <c r="E567" s="136">
        <v>17.5</v>
      </c>
      <c r="F567" s="155" t="s">
        <v>42</v>
      </c>
      <c r="G567" s="136">
        <v>17.5</v>
      </c>
      <c r="H567" s="154">
        <v>10</v>
      </c>
      <c r="I567" s="137">
        <f>C567*E567</f>
        <v>0</v>
      </c>
      <c r="J567" s="137">
        <f>C567*G567</f>
        <v>0</v>
      </c>
    </row>
    <row r="568" spans="2:11" ht="12.75">
      <c r="B568" t="s">
        <v>2193</v>
      </c>
      <c r="C568" s="74"/>
      <c r="D568" t="s">
        <v>2194</v>
      </c>
      <c r="E568" s="136">
        <v>17.5</v>
      </c>
      <c r="F568" s="155" t="s">
        <v>42</v>
      </c>
      <c r="G568" s="136">
        <v>17.5</v>
      </c>
      <c r="H568" s="154">
        <v>10</v>
      </c>
      <c r="I568" s="137">
        <f>C568*E568</f>
        <v>0</v>
      </c>
      <c r="J568" s="137">
        <f>C568*G568</f>
        <v>0</v>
      </c>
      <c r="K568" s="2"/>
    </row>
    <row r="569" spans="2:11" ht="12.75">
      <c r="B569" t="s">
        <v>2195</v>
      </c>
      <c r="C569" s="74"/>
      <c r="D569" t="s">
        <v>2196</v>
      </c>
      <c r="E569" s="136">
        <v>17.5</v>
      </c>
      <c r="F569" s="155" t="s">
        <v>42</v>
      </c>
      <c r="G569" s="136">
        <v>17.5</v>
      </c>
      <c r="H569" s="154">
        <v>10</v>
      </c>
      <c r="I569" s="137">
        <f>C569*E569</f>
        <v>0</v>
      </c>
      <c r="J569" s="137">
        <f>C569*G569</f>
        <v>0</v>
      </c>
      <c r="K569" s="2"/>
    </row>
    <row r="570" spans="2:11" ht="12.75">
      <c r="B570" t="s">
        <v>2197</v>
      </c>
      <c r="C570" s="74"/>
      <c r="D570" t="s">
        <v>2198</v>
      </c>
      <c r="E570" s="136">
        <v>17.5</v>
      </c>
      <c r="F570" s="155" t="s">
        <v>42</v>
      </c>
      <c r="G570" s="136">
        <v>17.5</v>
      </c>
      <c r="H570" s="154">
        <v>10</v>
      </c>
      <c r="I570" s="137">
        <f>C570*E570</f>
        <v>0</v>
      </c>
      <c r="J570" s="137">
        <f>C570*G570</f>
        <v>0</v>
      </c>
      <c r="K570" s="2"/>
    </row>
    <row r="571" spans="1:10" s="111" customFormat="1" ht="12.75">
      <c r="A571" s="130" t="s">
        <v>41</v>
      </c>
      <c r="B571" s="50" t="s">
        <v>3844</v>
      </c>
      <c r="C571" s="73"/>
      <c r="D571" s="50"/>
      <c r="E571" s="68"/>
      <c r="F571" s="86"/>
      <c r="G571" s="68"/>
      <c r="H571" s="152"/>
      <c r="I571" s="95"/>
      <c r="J571" s="95"/>
    </row>
    <row r="572" spans="2:11" s="111" customFormat="1" ht="12.75">
      <c r="B572" s="111" t="s">
        <v>393</v>
      </c>
      <c r="C572" s="140"/>
      <c r="D572" s="111" t="s">
        <v>394</v>
      </c>
      <c r="E572" s="183">
        <v>3.99</v>
      </c>
      <c r="F572" s="195">
        <v>0.5</v>
      </c>
      <c r="G572" s="183">
        <v>1.99</v>
      </c>
      <c r="H572" s="153">
        <v>1</v>
      </c>
      <c r="I572" s="183">
        <f>C572*E572</f>
        <v>0</v>
      </c>
      <c r="J572" s="183">
        <f>C572*G572</f>
        <v>0</v>
      </c>
      <c r="K572" s="160"/>
    </row>
    <row r="573" spans="1:10" ht="12.75">
      <c r="A573" t="s">
        <v>3855</v>
      </c>
      <c r="C573" s="74"/>
      <c r="E573" s="136"/>
      <c r="F573" s="155"/>
      <c r="G573" s="136"/>
      <c r="H573" s="154"/>
      <c r="I573" s="137"/>
      <c r="J573" s="137"/>
    </row>
    <row r="574" spans="1:10" s="111" customFormat="1" ht="12.75">
      <c r="A574"/>
      <c r="B574" t="s">
        <v>395</v>
      </c>
      <c r="C574" s="74"/>
      <c r="D574" t="s">
        <v>396</v>
      </c>
      <c r="E574" s="136">
        <v>3.99</v>
      </c>
      <c r="F574" s="155">
        <v>0.35</v>
      </c>
      <c r="G574" s="136">
        <v>2.59</v>
      </c>
      <c r="H574" s="154">
        <v>1</v>
      </c>
      <c r="I574" s="137">
        <f>C574*E574</f>
        <v>0</v>
      </c>
      <c r="J574" s="137">
        <f>C574*G574</f>
        <v>0</v>
      </c>
    </row>
    <row r="575" spans="2:11" ht="12.75">
      <c r="B575" t="s">
        <v>397</v>
      </c>
      <c r="C575" s="74"/>
      <c r="D575" t="s">
        <v>398</v>
      </c>
      <c r="E575" s="136">
        <v>3.99</v>
      </c>
      <c r="F575" s="155">
        <v>0.35</v>
      </c>
      <c r="G575" s="136">
        <v>2.59</v>
      </c>
      <c r="H575" s="154">
        <v>1</v>
      </c>
      <c r="I575" s="137">
        <f>C575*E575</f>
        <v>0</v>
      </c>
      <c r="J575" s="137">
        <f>C575*G575</f>
        <v>0</v>
      </c>
      <c r="K575" s="2"/>
    </row>
    <row r="576" spans="1:10" s="138" customFormat="1" ht="12.75">
      <c r="A576" t="s">
        <v>362</v>
      </c>
      <c r="B576"/>
      <c r="C576" s="74"/>
      <c r="D576"/>
      <c r="E576" s="136"/>
      <c r="F576" s="155"/>
      <c r="G576" s="136"/>
      <c r="H576" s="154"/>
      <c r="I576" s="137"/>
      <c r="J576" s="137"/>
    </row>
    <row r="577" spans="1:10" s="111" customFormat="1" ht="12.75">
      <c r="A577"/>
      <c r="B577" t="s">
        <v>399</v>
      </c>
      <c r="C577" s="74"/>
      <c r="D577" t="s">
        <v>400</v>
      </c>
      <c r="E577" s="136">
        <v>3.99</v>
      </c>
      <c r="F577" s="155">
        <v>0.35</v>
      </c>
      <c r="G577" s="136">
        <v>2.59</v>
      </c>
      <c r="H577" s="154">
        <v>1</v>
      </c>
      <c r="I577" s="137">
        <f>C577*E577</f>
        <v>0</v>
      </c>
      <c r="J577" s="137">
        <f>C577*G577</f>
        <v>0</v>
      </c>
    </row>
    <row r="578" spans="1:10" s="184" customFormat="1" ht="12.75">
      <c r="A578"/>
      <c r="B578" t="s">
        <v>401</v>
      </c>
      <c r="C578" s="74"/>
      <c r="D578" t="s">
        <v>402</v>
      </c>
      <c r="E578" s="136">
        <v>3.99</v>
      </c>
      <c r="F578" s="155">
        <v>0.35</v>
      </c>
      <c r="G578" s="136">
        <v>2.59</v>
      </c>
      <c r="H578" s="154">
        <v>1</v>
      </c>
      <c r="I578" s="137">
        <f>C578*E578</f>
        <v>0</v>
      </c>
      <c r="J578" s="137">
        <f>C578*G578</f>
        <v>0</v>
      </c>
    </row>
    <row r="579" spans="1:10" s="111" customFormat="1" ht="12.75">
      <c r="A579" t="s">
        <v>180</v>
      </c>
      <c r="B579"/>
      <c r="C579" s="74"/>
      <c r="D579"/>
      <c r="E579" s="136"/>
      <c r="F579" s="155"/>
      <c r="G579" s="136"/>
      <c r="H579" s="154"/>
      <c r="I579" s="137"/>
      <c r="J579" s="137"/>
    </row>
    <row r="580" spans="1:10" s="111" customFormat="1" ht="12.75">
      <c r="A580"/>
      <c r="B580" t="s">
        <v>403</v>
      </c>
      <c r="C580" s="74"/>
      <c r="D580" t="s">
        <v>404</v>
      </c>
      <c r="E580" s="136">
        <v>3.99</v>
      </c>
      <c r="F580" s="155">
        <v>0.35</v>
      </c>
      <c r="G580" s="136">
        <v>2.59</v>
      </c>
      <c r="H580" s="154">
        <v>1</v>
      </c>
      <c r="I580" s="137">
        <f>C580*E580</f>
        <v>0</v>
      </c>
      <c r="J580" s="137">
        <f>C580*G580</f>
        <v>0</v>
      </c>
    </row>
    <row r="581" spans="2:11" s="111" customFormat="1" ht="12.75">
      <c r="B581" s="111" t="s">
        <v>405</v>
      </c>
      <c r="C581" s="140"/>
      <c r="D581" s="111" t="s">
        <v>406</v>
      </c>
      <c r="E581" s="183">
        <v>19.99</v>
      </c>
      <c r="F581" s="195">
        <v>0.5</v>
      </c>
      <c r="G581" s="183">
        <v>9.99</v>
      </c>
      <c r="H581" s="153">
        <v>3</v>
      </c>
      <c r="I581" s="183">
        <f>C581*E581</f>
        <v>0</v>
      </c>
      <c r="J581" s="183">
        <f>C581*G581</f>
        <v>0</v>
      </c>
      <c r="K581" s="160"/>
    </row>
    <row r="582" spans="1:10" s="111" customFormat="1" ht="12.75">
      <c r="A582" t="s">
        <v>181</v>
      </c>
      <c r="B582"/>
      <c r="C582" s="74"/>
      <c r="D582"/>
      <c r="E582" s="136"/>
      <c r="F582" s="155"/>
      <c r="G582" s="136"/>
      <c r="H582" s="154"/>
      <c r="I582" s="137"/>
      <c r="J582" s="137"/>
    </row>
    <row r="583" spans="1:10" s="111" customFormat="1" ht="12.75">
      <c r="A583"/>
      <c r="B583" t="s">
        <v>407</v>
      </c>
      <c r="C583" s="74"/>
      <c r="D583" t="s">
        <v>408</v>
      </c>
      <c r="E583" s="136">
        <v>3.99</v>
      </c>
      <c r="F583" s="155">
        <v>0.35</v>
      </c>
      <c r="G583" s="136">
        <v>2.59</v>
      </c>
      <c r="H583" s="154">
        <v>1</v>
      </c>
      <c r="I583" s="137">
        <f>C583*E583</f>
        <v>0</v>
      </c>
      <c r="J583" s="137">
        <f>C583*G583</f>
        <v>0</v>
      </c>
    </row>
    <row r="584" spans="1:10" s="185" customFormat="1" ht="12.75">
      <c r="A584"/>
      <c r="B584" t="s">
        <v>409</v>
      </c>
      <c r="C584" s="74"/>
      <c r="D584" t="s">
        <v>410</v>
      </c>
      <c r="E584" s="136">
        <v>3.99</v>
      </c>
      <c r="F584" s="155">
        <v>0.35</v>
      </c>
      <c r="G584" s="136">
        <v>2.59</v>
      </c>
      <c r="H584" s="154">
        <v>1</v>
      </c>
      <c r="I584" s="137">
        <f>C584*E584</f>
        <v>0</v>
      </c>
      <c r="J584" s="137">
        <f>C584*G584</f>
        <v>0</v>
      </c>
    </row>
    <row r="585" spans="1:10" s="111" customFormat="1" ht="12.75">
      <c r="A585" t="s">
        <v>182</v>
      </c>
      <c r="B585"/>
      <c r="C585" s="74"/>
      <c r="D585"/>
      <c r="E585" s="136"/>
      <c r="F585" s="155"/>
      <c r="G585" s="136"/>
      <c r="H585" s="154"/>
      <c r="I585" s="137"/>
      <c r="J585" s="137"/>
    </row>
    <row r="586" spans="1:10" s="138" customFormat="1" ht="12.75">
      <c r="A586"/>
      <c r="B586" t="s">
        <v>411</v>
      </c>
      <c r="C586" s="74"/>
      <c r="D586" t="s">
        <v>412</v>
      </c>
      <c r="E586" s="136">
        <v>3.99</v>
      </c>
      <c r="F586" s="155">
        <v>0.35</v>
      </c>
      <c r="G586" s="136">
        <v>2.59</v>
      </c>
      <c r="H586" s="154">
        <v>1</v>
      </c>
      <c r="I586" s="137">
        <f>C586*E586</f>
        <v>0</v>
      </c>
      <c r="J586" s="137">
        <f>C586*G586</f>
        <v>0</v>
      </c>
    </row>
    <row r="587" spans="1:10" s="111" customFormat="1" ht="12.75">
      <c r="A587"/>
      <c r="B587" t="s">
        <v>413</v>
      </c>
      <c r="C587" s="74"/>
      <c r="D587" t="s">
        <v>414</v>
      </c>
      <c r="E587" s="136">
        <v>19.99</v>
      </c>
      <c r="F587" s="155">
        <v>0.35</v>
      </c>
      <c r="G587" s="136">
        <v>12.99</v>
      </c>
      <c r="H587" s="154">
        <v>3</v>
      </c>
      <c r="I587" s="137">
        <f>C587*E587</f>
        <v>0</v>
      </c>
      <c r="J587" s="137">
        <f>C587*G587</f>
        <v>0</v>
      </c>
    </row>
    <row r="588" spans="1:10" s="184" customFormat="1" ht="12.75">
      <c r="A588" t="s">
        <v>363</v>
      </c>
      <c r="B588"/>
      <c r="C588" s="74"/>
      <c r="D588"/>
      <c r="E588" s="136"/>
      <c r="F588" s="155"/>
      <c r="G588" s="136"/>
      <c r="H588" s="154"/>
      <c r="I588" s="137"/>
      <c r="J588" s="137"/>
    </row>
    <row r="589" spans="2:11" s="111" customFormat="1" ht="12.75">
      <c r="B589" s="111" t="s">
        <v>415</v>
      </c>
      <c r="C589" s="140"/>
      <c r="D589" s="111" t="s">
        <v>416</v>
      </c>
      <c r="E589" s="183">
        <v>19.99</v>
      </c>
      <c r="F589" s="195">
        <v>0.5</v>
      </c>
      <c r="G589" s="183">
        <v>9.99</v>
      </c>
      <c r="H589" s="153">
        <v>3</v>
      </c>
      <c r="I589" s="183">
        <f>C589*E589</f>
        <v>0</v>
      </c>
      <c r="J589" s="183">
        <f>C589*G589</f>
        <v>0</v>
      </c>
      <c r="K589" s="160"/>
    </row>
    <row r="590" spans="2:11" s="111" customFormat="1" ht="12.75">
      <c r="B590" s="111" t="s">
        <v>417</v>
      </c>
      <c r="C590" s="140"/>
      <c r="D590" s="111" t="s">
        <v>418</v>
      </c>
      <c r="E590" s="183">
        <v>39.99</v>
      </c>
      <c r="F590" s="195">
        <v>0.5</v>
      </c>
      <c r="G590" s="183">
        <v>19.99</v>
      </c>
      <c r="H590" s="153">
        <v>3</v>
      </c>
      <c r="I590" s="183">
        <f>C590*E590</f>
        <v>0</v>
      </c>
      <c r="J590" s="183">
        <f>C590*G590</f>
        <v>0</v>
      </c>
      <c r="K590" s="160"/>
    </row>
    <row r="591" spans="1:10" s="158" customFormat="1" ht="12.75">
      <c r="A591" t="s">
        <v>183</v>
      </c>
      <c r="B591"/>
      <c r="C591" s="74"/>
      <c r="D591"/>
      <c r="E591" s="136"/>
      <c r="F591" s="155"/>
      <c r="G591" s="136"/>
      <c r="H591" s="154"/>
      <c r="I591" s="137"/>
      <c r="J591" s="137"/>
    </row>
    <row r="592" spans="2:11" s="111" customFormat="1" ht="12.75">
      <c r="B592" s="111" t="s">
        <v>419</v>
      </c>
      <c r="C592" s="140"/>
      <c r="D592" s="111" t="s">
        <v>420</v>
      </c>
      <c r="E592" s="183">
        <v>3.99</v>
      </c>
      <c r="F592" s="195">
        <v>0.5</v>
      </c>
      <c r="G592" s="183">
        <v>1.99</v>
      </c>
      <c r="H592" s="153">
        <v>1</v>
      </c>
      <c r="I592" s="183">
        <f>C592*E592</f>
        <v>0</v>
      </c>
      <c r="J592" s="183">
        <f>C592*G592</f>
        <v>0</v>
      </c>
      <c r="K592" s="160"/>
    </row>
    <row r="593" spans="1:10" s="158" customFormat="1" ht="12.75">
      <c r="A593" t="s">
        <v>3856</v>
      </c>
      <c r="B593"/>
      <c r="C593" s="74"/>
      <c r="D593"/>
      <c r="E593" s="136"/>
      <c r="F593" s="155"/>
      <c r="G593" s="136"/>
      <c r="H593" s="154"/>
      <c r="I593" s="137"/>
      <c r="J593" s="137"/>
    </row>
    <row r="594" spans="2:11" s="111" customFormat="1" ht="12.75">
      <c r="B594" s="111" t="s">
        <v>421</v>
      </c>
      <c r="C594" s="140"/>
      <c r="D594" s="111" t="s">
        <v>422</v>
      </c>
      <c r="E594" s="183">
        <v>3.99</v>
      </c>
      <c r="F594" s="195">
        <v>0.5</v>
      </c>
      <c r="G594" s="183">
        <v>1.99</v>
      </c>
      <c r="H594" s="153">
        <v>1</v>
      </c>
      <c r="I594" s="183">
        <f>C594*E594</f>
        <v>0</v>
      </c>
      <c r="J594" s="183">
        <f>C594*G594</f>
        <v>0</v>
      </c>
      <c r="K594" s="160"/>
    </row>
    <row r="595" spans="1:10" s="158" customFormat="1" ht="12.75">
      <c r="A595" t="s">
        <v>3857</v>
      </c>
      <c r="B595"/>
      <c r="C595" s="74"/>
      <c r="D595"/>
      <c r="E595" s="136"/>
      <c r="F595" s="155"/>
      <c r="G595" s="136"/>
      <c r="H595" s="154"/>
      <c r="I595" s="137"/>
      <c r="J595" s="137"/>
    </row>
    <row r="596" spans="2:11" s="111" customFormat="1" ht="12.75">
      <c r="B596" s="111" t="s">
        <v>423</v>
      </c>
      <c r="C596" s="140"/>
      <c r="D596" s="111" t="s">
        <v>424</v>
      </c>
      <c r="E596" s="183">
        <v>3.99</v>
      </c>
      <c r="F596" s="195">
        <v>0.5</v>
      </c>
      <c r="G596" s="183">
        <v>1.99</v>
      </c>
      <c r="H596" s="153">
        <v>1</v>
      </c>
      <c r="I596" s="183">
        <f>C596*E596</f>
        <v>0</v>
      </c>
      <c r="J596" s="183">
        <f>C596*G596</f>
        <v>0</v>
      </c>
      <c r="K596" s="160"/>
    </row>
    <row r="597" spans="1:10" s="111" customFormat="1" ht="12.75">
      <c r="A597" t="s">
        <v>3858</v>
      </c>
      <c r="B597"/>
      <c r="C597" s="74"/>
      <c r="D597"/>
      <c r="E597" s="136"/>
      <c r="F597" s="155"/>
      <c r="G597" s="136"/>
      <c r="H597" s="154"/>
      <c r="I597" s="137"/>
      <c r="J597" s="137"/>
    </row>
    <row r="598" spans="1:10" s="111" customFormat="1" ht="12.75">
      <c r="A598"/>
      <c r="B598" t="s">
        <v>425</v>
      </c>
      <c r="C598" s="74"/>
      <c r="D598" t="s">
        <v>426</v>
      </c>
      <c r="E598" s="136">
        <v>3.99</v>
      </c>
      <c r="F598" s="155">
        <v>0.35</v>
      </c>
      <c r="G598" s="136">
        <v>2.59</v>
      </c>
      <c r="H598" s="154">
        <v>1</v>
      </c>
      <c r="I598" s="137">
        <f>C598*E598</f>
        <v>0</v>
      </c>
      <c r="J598" s="137">
        <f>C598*G598</f>
        <v>0</v>
      </c>
    </row>
    <row r="599" spans="1:10" s="111" customFormat="1" ht="12.75">
      <c r="A599"/>
      <c r="B599" t="s">
        <v>427</v>
      </c>
      <c r="C599" s="74"/>
      <c r="D599" t="s">
        <v>428</v>
      </c>
      <c r="E599" s="136">
        <v>3.99</v>
      </c>
      <c r="F599" s="155">
        <v>0.35</v>
      </c>
      <c r="G599" s="136">
        <v>2.59</v>
      </c>
      <c r="H599" s="154">
        <v>1</v>
      </c>
      <c r="I599" s="137">
        <f>C599*E599</f>
        <v>0</v>
      </c>
      <c r="J599" s="137">
        <f>C599*G599</f>
        <v>0</v>
      </c>
    </row>
    <row r="600" spans="1:10" s="111" customFormat="1" ht="12.75">
      <c r="A600" t="s">
        <v>184</v>
      </c>
      <c r="B600"/>
      <c r="C600" s="74"/>
      <c r="D600"/>
      <c r="E600" s="136"/>
      <c r="F600" s="155"/>
      <c r="G600" s="136"/>
      <c r="H600" s="154"/>
      <c r="I600" s="137"/>
      <c r="J600" s="137"/>
    </row>
    <row r="601" spans="2:11" s="111" customFormat="1" ht="12.75">
      <c r="B601" s="111" t="s">
        <v>429</v>
      </c>
      <c r="C601" s="140"/>
      <c r="D601" s="111" t="s">
        <v>430</v>
      </c>
      <c r="E601" s="183">
        <v>3.99</v>
      </c>
      <c r="F601" s="195">
        <v>0.5</v>
      </c>
      <c r="G601" s="183">
        <v>1.99</v>
      </c>
      <c r="H601" s="153">
        <v>1</v>
      </c>
      <c r="I601" s="183">
        <f>C601*E601</f>
        <v>0</v>
      </c>
      <c r="J601" s="183">
        <f>C601*G601</f>
        <v>0</v>
      </c>
      <c r="K601" s="160"/>
    </row>
    <row r="602" spans="1:10" s="111" customFormat="1" ht="12.75">
      <c r="A602" t="s">
        <v>3859</v>
      </c>
      <c r="B602"/>
      <c r="C602" s="74"/>
      <c r="D602"/>
      <c r="E602" s="136"/>
      <c r="F602" s="155"/>
      <c r="G602" s="136"/>
      <c r="H602" s="154"/>
      <c r="I602" s="137"/>
      <c r="J602" s="137"/>
    </row>
    <row r="603" spans="1:10" s="111" customFormat="1" ht="12.75">
      <c r="A603"/>
      <c r="B603" t="s">
        <v>431</v>
      </c>
      <c r="C603" s="74"/>
      <c r="D603" t="s">
        <v>432</v>
      </c>
      <c r="E603" s="136">
        <v>3.99</v>
      </c>
      <c r="F603" s="155">
        <v>0.35</v>
      </c>
      <c r="G603" s="136">
        <v>2.59</v>
      </c>
      <c r="H603" s="154">
        <v>1</v>
      </c>
      <c r="I603" s="137">
        <f>C603*E603</f>
        <v>0</v>
      </c>
      <c r="J603" s="137">
        <f>C603*G603</f>
        <v>0</v>
      </c>
    </row>
    <row r="604" spans="1:10" s="111" customFormat="1" ht="12.75">
      <c r="A604"/>
      <c r="B604" t="s">
        <v>433</v>
      </c>
      <c r="C604" s="74"/>
      <c r="D604" t="s">
        <v>434</v>
      </c>
      <c r="E604" s="136">
        <v>19.99</v>
      </c>
      <c r="F604" s="155">
        <v>0.35</v>
      </c>
      <c r="G604" s="136">
        <v>12.99</v>
      </c>
      <c r="H604" s="154">
        <v>3</v>
      </c>
      <c r="I604" s="137">
        <f>C604*E604</f>
        <v>0</v>
      </c>
      <c r="J604" s="137">
        <f>C604*G604</f>
        <v>0</v>
      </c>
    </row>
    <row r="605" spans="1:10" s="111" customFormat="1" ht="12.75">
      <c r="A605" t="s">
        <v>185</v>
      </c>
      <c r="B605"/>
      <c r="C605" s="74"/>
      <c r="D605"/>
      <c r="E605" s="136"/>
      <c r="F605" s="155"/>
      <c r="G605" s="136"/>
      <c r="H605" s="154"/>
      <c r="I605" s="137"/>
      <c r="J605" s="137"/>
    </row>
    <row r="606" spans="1:10" s="111" customFormat="1" ht="12.75">
      <c r="A606"/>
      <c r="B606" t="s">
        <v>435</v>
      </c>
      <c r="C606" s="74"/>
      <c r="D606" t="s">
        <v>436</v>
      </c>
      <c r="E606" s="136">
        <v>3.99</v>
      </c>
      <c r="F606" s="155">
        <v>0.35</v>
      </c>
      <c r="G606" s="136">
        <v>2.59</v>
      </c>
      <c r="H606" s="154">
        <v>1</v>
      </c>
      <c r="I606" s="137">
        <f>C606*E606</f>
        <v>0</v>
      </c>
      <c r="J606" s="137">
        <f>C606*G606</f>
        <v>0</v>
      </c>
    </row>
    <row r="607" spans="1:10" s="111" customFormat="1" ht="12.75">
      <c r="A607"/>
      <c r="B607" t="s">
        <v>437</v>
      </c>
      <c r="C607" s="74"/>
      <c r="D607" t="s">
        <v>438</v>
      </c>
      <c r="E607" s="136">
        <v>3.99</v>
      </c>
      <c r="F607" s="155">
        <v>0.35</v>
      </c>
      <c r="G607" s="136">
        <v>2.59</v>
      </c>
      <c r="H607" s="154">
        <v>1</v>
      </c>
      <c r="I607" s="137">
        <f>C607*E607</f>
        <v>0</v>
      </c>
      <c r="J607" s="137">
        <f>C607*G607</f>
        <v>0</v>
      </c>
    </row>
    <row r="608" spans="1:10" s="111" customFormat="1" ht="12.75">
      <c r="A608" t="s">
        <v>186</v>
      </c>
      <c r="B608"/>
      <c r="C608" s="74"/>
      <c r="D608"/>
      <c r="E608" s="136"/>
      <c r="F608" s="155"/>
      <c r="G608" s="136"/>
      <c r="H608" s="154"/>
      <c r="I608" s="137"/>
      <c r="J608" s="137"/>
    </row>
    <row r="609" spans="1:10" s="111" customFormat="1" ht="12.75">
      <c r="A609"/>
      <c r="B609" t="s">
        <v>439</v>
      </c>
      <c r="C609" s="74"/>
      <c r="D609" t="s">
        <v>440</v>
      </c>
      <c r="E609" s="136">
        <v>3.99</v>
      </c>
      <c r="F609" s="155">
        <v>0.35</v>
      </c>
      <c r="G609" s="136">
        <v>2.59</v>
      </c>
      <c r="H609" s="154">
        <v>1</v>
      </c>
      <c r="I609" s="137">
        <f>C609*E609</f>
        <v>0</v>
      </c>
      <c r="J609" s="137">
        <f>C609*G609</f>
        <v>0</v>
      </c>
    </row>
    <row r="610" spans="1:10" s="111" customFormat="1" ht="12.75">
      <c r="A610" t="s">
        <v>187</v>
      </c>
      <c r="B610"/>
      <c r="C610" s="74"/>
      <c r="D610"/>
      <c r="E610" s="136"/>
      <c r="F610" s="155"/>
      <c r="G610" s="136"/>
      <c r="H610" s="154"/>
      <c r="I610" s="137"/>
      <c r="J610" s="137"/>
    </row>
    <row r="611" spans="1:10" s="111" customFormat="1" ht="12.75">
      <c r="A611"/>
      <c r="B611" t="s">
        <v>441</v>
      </c>
      <c r="C611" s="74"/>
      <c r="D611" t="s">
        <v>442</v>
      </c>
      <c r="E611" s="136">
        <v>3.99</v>
      </c>
      <c r="F611" s="155">
        <v>0.35</v>
      </c>
      <c r="G611" s="136">
        <v>2.59</v>
      </c>
      <c r="H611" s="154">
        <v>1</v>
      </c>
      <c r="I611" s="137">
        <f>C611*E611</f>
        <v>0</v>
      </c>
      <c r="J611" s="137">
        <f>C611*G611</f>
        <v>0</v>
      </c>
    </row>
    <row r="612" spans="1:10" s="111" customFormat="1" ht="12.75">
      <c r="A612"/>
      <c r="B612" t="s">
        <v>443</v>
      </c>
      <c r="C612" s="74"/>
      <c r="D612" t="s">
        <v>444</v>
      </c>
      <c r="E612" s="136">
        <v>3.99</v>
      </c>
      <c r="F612" s="155">
        <v>0.35</v>
      </c>
      <c r="G612" s="136">
        <v>2.59</v>
      </c>
      <c r="H612" s="154">
        <v>1</v>
      </c>
      <c r="I612" s="137">
        <f>C612*E612</f>
        <v>0</v>
      </c>
      <c r="J612" s="137">
        <f>C612*G612</f>
        <v>0</v>
      </c>
    </row>
    <row r="613" spans="1:10" ht="12.75">
      <c r="A613" t="s">
        <v>188</v>
      </c>
      <c r="C613" s="74"/>
      <c r="E613" s="136"/>
      <c r="F613" s="155"/>
      <c r="G613" s="136"/>
      <c r="H613" s="154"/>
      <c r="I613" s="137"/>
      <c r="J613" s="137"/>
    </row>
    <row r="614" spans="1:10" s="111" customFormat="1" ht="12.75">
      <c r="A614"/>
      <c r="B614" t="s">
        <v>445</v>
      </c>
      <c r="C614" s="74"/>
      <c r="D614" t="s">
        <v>446</v>
      </c>
      <c r="E614" s="136">
        <v>3.99</v>
      </c>
      <c r="F614" s="155">
        <v>0.35</v>
      </c>
      <c r="G614" s="136">
        <v>2.59</v>
      </c>
      <c r="H614" s="154">
        <v>1</v>
      </c>
      <c r="I614" s="137">
        <f>C614*E614</f>
        <v>0</v>
      </c>
      <c r="J614" s="137">
        <f>C614*G614</f>
        <v>0</v>
      </c>
    </row>
    <row r="615" spans="1:10" s="111" customFormat="1" ht="12.75">
      <c r="A615"/>
      <c r="B615" t="s">
        <v>447</v>
      </c>
      <c r="C615" s="74"/>
      <c r="D615" t="s">
        <v>448</v>
      </c>
      <c r="E615" s="136">
        <v>3.99</v>
      </c>
      <c r="F615" s="155">
        <v>0.35</v>
      </c>
      <c r="G615" s="136">
        <v>2.59</v>
      </c>
      <c r="H615" s="154">
        <v>1</v>
      </c>
      <c r="I615" s="137">
        <f>C615*E615</f>
        <v>0</v>
      </c>
      <c r="J615" s="137">
        <f>C615*G615</f>
        <v>0</v>
      </c>
    </row>
    <row r="616" spans="1:10" s="111" customFormat="1" ht="12.75">
      <c r="A616" t="s">
        <v>189</v>
      </c>
      <c r="B616"/>
      <c r="C616" s="74"/>
      <c r="D616"/>
      <c r="E616" s="136"/>
      <c r="F616" s="155"/>
      <c r="G616" s="136"/>
      <c r="H616" s="154"/>
      <c r="I616" s="137"/>
      <c r="J616" s="137"/>
    </row>
    <row r="617" spans="1:10" s="111" customFormat="1" ht="12.75">
      <c r="A617"/>
      <c r="B617" t="s">
        <v>449</v>
      </c>
      <c r="C617" s="74"/>
      <c r="D617" t="s">
        <v>450</v>
      </c>
      <c r="E617" s="136">
        <v>29.99</v>
      </c>
      <c r="F617" s="155">
        <v>0.35</v>
      </c>
      <c r="G617" s="136">
        <v>19.49</v>
      </c>
      <c r="H617" s="154">
        <v>3</v>
      </c>
      <c r="I617" s="137">
        <f>C617*E617</f>
        <v>0</v>
      </c>
      <c r="J617" s="137">
        <f>C617*G617</f>
        <v>0</v>
      </c>
    </row>
    <row r="618" spans="2:11" ht="12.75">
      <c r="B618" t="s">
        <v>451</v>
      </c>
      <c r="C618" s="74"/>
      <c r="D618" t="s">
        <v>452</v>
      </c>
      <c r="E618" s="136">
        <v>19.99</v>
      </c>
      <c r="F618" s="155">
        <v>0.35</v>
      </c>
      <c r="G618" s="136">
        <v>12.99</v>
      </c>
      <c r="H618" s="154">
        <v>3</v>
      </c>
      <c r="I618" s="137">
        <f>C618*E618</f>
        <v>0</v>
      </c>
      <c r="J618" s="137">
        <f>C618*G618</f>
        <v>0</v>
      </c>
      <c r="K618" s="2"/>
    </row>
    <row r="619" spans="1:10" s="111" customFormat="1" ht="12.75">
      <c r="A619" t="s">
        <v>190</v>
      </c>
      <c r="B619"/>
      <c r="C619" s="74"/>
      <c r="D619"/>
      <c r="E619" s="136"/>
      <c r="F619" s="155"/>
      <c r="G619" s="136"/>
      <c r="H619" s="154"/>
      <c r="I619" s="137"/>
      <c r="J619" s="137"/>
    </row>
    <row r="620" spans="1:10" s="111" customFormat="1" ht="12.75">
      <c r="A620"/>
      <c r="B620" t="s">
        <v>453</v>
      </c>
      <c r="C620" s="74"/>
      <c r="D620" t="s">
        <v>454</v>
      </c>
      <c r="E620" s="136">
        <v>24.99</v>
      </c>
      <c r="F620" s="155">
        <v>0.35</v>
      </c>
      <c r="G620" s="136">
        <v>16.24</v>
      </c>
      <c r="H620" s="154">
        <v>3</v>
      </c>
      <c r="I620" s="137">
        <f>C620*E620</f>
        <v>0</v>
      </c>
      <c r="J620" s="137">
        <f>C620*G620</f>
        <v>0</v>
      </c>
    </row>
    <row r="621" spans="2:11" ht="12.75">
      <c r="B621" t="s">
        <v>455</v>
      </c>
      <c r="C621" s="74"/>
      <c r="D621" t="s">
        <v>456</v>
      </c>
      <c r="E621" s="136">
        <v>19.99</v>
      </c>
      <c r="F621" s="155">
        <v>0.35</v>
      </c>
      <c r="G621" s="136">
        <v>12.99</v>
      </c>
      <c r="H621" s="154">
        <v>3</v>
      </c>
      <c r="I621" s="137">
        <f>C621*E621</f>
        <v>0</v>
      </c>
      <c r="J621" s="137">
        <f>C621*G621</f>
        <v>0</v>
      </c>
      <c r="K621" s="2"/>
    </row>
    <row r="622" spans="1:10" s="111" customFormat="1" ht="12.75">
      <c r="A622" t="s">
        <v>191</v>
      </c>
      <c r="B622"/>
      <c r="C622" s="74"/>
      <c r="D622"/>
      <c r="E622" s="136"/>
      <c r="F622" s="155"/>
      <c r="G622" s="136"/>
      <c r="H622" s="154"/>
      <c r="I622" s="137"/>
      <c r="J622" s="137"/>
    </row>
    <row r="623" spans="1:10" s="111" customFormat="1" ht="12.75">
      <c r="A623"/>
      <c r="B623" t="s">
        <v>457</v>
      </c>
      <c r="C623" s="74"/>
      <c r="D623" t="s">
        <v>458</v>
      </c>
      <c r="E623" s="136">
        <v>3.99</v>
      </c>
      <c r="F623" s="155">
        <v>0.35</v>
      </c>
      <c r="G623" s="136">
        <v>2.59</v>
      </c>
      <c r="H623" s="154">
        <v>1</v>
      </c>
      <c r="I623" s="137">
        <f>C623*E623</f>
        <v>0</v>
      </c>
      <c r="J623" s="137">
        <f>C623*G623</f>
        <v>0</v>
      </c>
    </row>
    <row r="624" spans="2:11" ht="12.75">
      <c r="B624" t="s">
        <v>459</v>
      </c>
      <c r="C624" s="74"/>
      <c r="D624" t="s">
        <v>460</v>
      </c>
      <c r="E624" s="136">
        <v>3.99</v>
      </c>
      <c r="F624" s="155">
        <v>0.35</v>
      </c>
      <c r="G624" s="136">
        <v>2.59</v>
      </c>
      <c r="H624" s="154">
        <v>1</v>
      </c>
      <c r="I624" s="137">
        <f>C624*E624</f>
        <v>0</v>
      </c>
      <c r="J624" s="137">
        <f>C624*G624</f>
        <v>0</v>
      </c>
      <c r="K624" s="2"/>
    </row>
    <row r="625" spans="1:10" s="111" customFormat="1" ht="12.75">
      <c r="A625"/>
      <c r="B625" t="s">
        <v>461</v>
      </c>
      <c r="C625" s="74"/>
      <c r="D625" t="s">
        <v>462</v>
      </c>
      <c r="E625" s="136">
        <v>3.99</v>
      </c>
      <c r="F625" s="155">
        <v>0.35</v>
      </c>
      <c r="G625" s="136">
        <v>2.59</v>
      </c>
      <c r="H625" s="154">
        <v>1</v>
      </c>
      <c r="I625" s="137">
        <f>C625*E625</f>
        <v>0</v>
      </c>
      <c r="J625" s="137">
        <f>C625*G625</f>
        <v>0</v>
      </c>
    </row>
    <row r="626" spans="2:11" ht="12.75">
      <c r="B626" t="s">
        <v>463</v>
      </c>
      <c r="C626" s="74"/>
      <c r="D626" t="s">
        <v>464</v>
      </c>
      <c r="E626" s="136">
        <v>3.99</v>
      </c>
      <c r="F626" s="155">
        <v>0.35</v>
      </c>
      <c r="G626" s="136">
        <v>2.59</v>
      </c>
      <c r="H626" s="154">
        <v>1</v>
      </c>
      <c r="I626" s="137">
        <f>C626*E626</f>
        <v>0</v>
      </c>
      <c r="J626" s="137">
        <f>C626*G626</f>
        <v>0</v>
      </c>
      <c r="K626" s="2"/>
    </row>
    <row r="627" spans="1:10" s="111" customFormat="1" ht="12.75">
      <c r="A627" t="s">
        <v>192</v>
      </c>
      <c r="B627"/>
      <c r="C627" s="74"/>
      <c r="D627"/>
      <c r="E627" s="136"/>
      <c r="F627" s="155"/>
      <c r="G627" s="136"/>
      <c r="H627" s="154"/>
      <c r="I627" s="137"/>
      <c r="J627" s="137"/>
    </row>
    <row r="628" spans="1:10" s="111" customFormat="1" ht="12.75">
      <c r="A628"/>
      <c r="B628" t="s">
        <v>465</v>
      </c>
      <c r="C628" s="74"/>
      <c r="D628" t="s">
        <v>466</v>
      </c>
      <c r="E628" s="136">
        <v>3.99</v>
      </c>
      <c r="F628" s="155">
        <v>0.35</v>
      </c>
      <c r="G628" s="136">
        <v>2.59</v>
      </c>
      <c r="H628" s="154">
        <v>1</v>
      </c>
      <c r="I628" s="137">
        <f>C628*E628</f>
        <v>0</v>
      </c>
      <c r="J628" s="137">
        <f>C628*G628</f>
        <v>0</v>
      </c>
    </row>
    <row r="629" spans="2:11" ht="12.75">
      <c r="B629" t="s">
        <v>467</v>
      </c>
      <c r="C629" s="74"/>
      <c r="D629" t="s">
        <v>468</v>
      </c>
      <c r="E629" s="136">
        <v>3.99</v>
      </c>
      <c r="F629" s="155">
        <v>0.35</v>
      </c>
      <c r="G629" s="136">
        <v>2.59</v>
      </c>
      <c r="H629" s="154">
        <v>1</v>
      </c>
      <c r="I629" s="137">
        <f>C629*E629</f>
        <v>0</v>
      </c>
      <c r="J629" s="137">
        <f>C629*G629</f>
        <v>0</v>
      </c>
      <c r="K629" s="2"/>
    </row>
    <row r="630" spans="1:10" s="111" customFormat="1" ht="12.75">
      <c r="A630" t="s">
        <v>193</v>
      </c>
      <c r="B630"/>
      <c r="C630" s="74"/>
      <c r="D630"/>
      <c r="E630" s="136"/>
      <c r="F630" s="155"/>
      <c r="G630" s="136"/>
      <c r="H630" s="154"/>
      <c r="I630" s="137"/>
      <c r="J630" s="137"/>
    </row>
    <row r="631" spans="2:11" s="111" customFormat="1" ht="12.75">
      <c r="B631" s="111" t="s">
        <v>469</v>
      </c>
      <c r="C631" s="140"/>
      <c r="D631" s="111" t="s">
        <v>470</v>
      </c>
      <c r="E631" s="183">
        <v>39.99</v>
      </c>
      <c r="F631" s="195">
        <v>0.5</v>
      </c>
      <c r="G631" s="183">
        <v>19.99</v>
      </c>
      <c r="H631" s="153">
        <v>3</v>
      </c>
      <c r="I631" s="183">
        <f>C631*E631</f>
        <v>0</v>
      </c>
      <c r="J631" s="183">
        <f>C631*G631</f>
        <v>0</v>
      </c>
      <c r="K631" s="160"/>
    </row>
    <row r="632" spans="1:10" s="111" customFormat="1" ht="12.75">
      <c r="A632" t="s">
        <v>194</v>
      </c>
      <c r="B632"/>
      <c r="C632" s="74"/>
      <c r="D632"/>
      <c r="E632" s="136"/>
      <c r="F632" s="155"/>
      <c r="G632" s="136"/>
      <c r="H632" s="154"/>
      <c r="I632" s="137"/>
      <c r="J632" s="137"/>
    </row>
    <row r="633" spans="1:10" s="111" customFormat="1" ht="12.75">
      <c r="A633"/>
      <c r="B633" t="s">
        <v>471</v>
      </c>
      <c r="C633" s="74"/>
      <c r="D633" t="s">
        <v>472</v>
      </c>
      <c r="E633" s="136">
        <v>39.99</v>
      </c>
      <c r="F633" s="155">
        <v>0.35</v>
      </c>
      <c r="G633" s="136">
        <v>25.99</v>
      </c>
      <c r="H633" s="154">
        <v>3</v>
      </c>
      <c r="I633" s="137">
        <f>C633*E633</f>
        <v>0</v>
      </c>
      <c r="J633" s="137">
        <f>C633*G633</f>
        <v>0</v>
      </c>
    </row>
    <row r="634" spans="2:11" s="111" customFormat="1" ht="12.75">
      <c r="B634" s="111" t="s">
        <v>473</v>
      </c>
      <c r="C634" s="140"/>
      <c r="D634" s="111" t="s">
        <v>474</v>
      </c>
      <c r="E634" s="183">
        <v>19.99</v>
      </c>
      <c r="F634" s="195">
        <v>0.5</v>
      </c>
      <c r="G634" s="183">
        <v>9.99</v>
      </c>
      <c r="H634" s="153">
        <v>3</v>
      </c>
      <c r="I634" s="183">
        <f>C634*E634</f>
        <v>0</v>
      </c>
      <c r="J634" s="183">
        <f>C634*G634</f>
        <v>0</v>
      </c>
      <c r="K634" s="160"/>
    </row>
    <row r="635" spans="1:10" s="111" customFormat="1" ht="12.75">
      <c r="A635" t="s">
        <v>195</v>
      </c>
      <c r="B635"/>
      <c r="C635" s="74"/>
      <c r="D635"/>
      <c r="E635" s="136"/>
      <c r="F635" s="155"/>
      <c r="G635" s="136"/>
      <c r="H635" s="154"/>
      <c r="I635" s="137"/>
      <c r="J635" s="137"/>
    </row>
    <row r="636" spans="1:10" s="111" customFormat="1" ht="12.75">
      <c r="A636"/>
      <c r="B636" t="s">
        <v>475</v>
      </c>
      <c r="C636" s="74"/>
      <c r="D636" t="s">
        <v>476</v>
      </c>
      <c r="E636" s="136">
        <v>34.99</v>
      </c>
      <c r="F636" s="155">
        <v>0.35</v>
      </c>
      <c r="G636" s="136">
        <v>22.74</v>
      </c>
      <c r="H636" s="154">
        <v>3</v>
      </c>
      <c r="I636" s="137">
        <f>C636*E636</f>
        <v>0</v>
      </c>
      <c r="J636" s="137">
        <f>C636*G636</f>
        <v>0</v>
      </c>
    </row>
    <row r="637" spans="1:10" s="111" customFormat="1" ht="12.75">
      <c r="A637" t="s">
        <v>196</v>
      </c>
      <c r="B637"/>
      <c r="C637" s="74"/>
      <c r="D637"/>
      <c r="E637" s="136"/>
      <c r="F637" s="155"/>
      <c r="G637" s="136"/>
      <c r="H637" s="154"/>
      <c r="I637" s="137"/>
      <c r="J637" s="137"/>
    </row>
    <row r="638" spans="2:11" s="111" customFormat="1" ht="12.75">
      <c r="B638" s="111" t="s">
        <v>477</v>
      </c>
      <c r="C638" s="140"/>
      <c r="D638" s="111" t="s">
        <v>478</v>
      </c>
      <c r="E638" s="183">
        <v>19.99</v>
      </c>
      <c r="F638" s="195">
        <v>0.5</v>
      </c>
      <c r="G638" s="183">
        <v>9.99</v>
      </c>
      <c r="H638" s="153">
        <v>3</v>
      </c>
      <c r="I638" s="183">
        <f>C638*E638</f>
        <v>0</v>
      </c>
      <c r="J638" s="183">
        <f>C638*G638</f>
        <v>0</v>
      </c>
      <c r="K638" s="160"/>
    </row>
    <row r="639" spans="1:10" s="111" customFormat="1" ht="12.75">
      <c r="A639"/>
      <c r="B639" t="s">
        <v>479</v>
      </c>
      <c r="C639" s="74"/>
      <c r="D639" t="s">
        <v>480</v>
      </c>
      <c r="E639" s="136">
        <v>9.99</v>
      </c>
      <c r="F639" s="155">
        <v>0.35</v>
      </c>
      <c r="G639" s="136">
        <v>6.49</v>
      </c>
      <c r="H639" s="154">
        <v>3</v>
      </c>
      <c r="I639" s="137">
        <f>C639*E639</f>
        <v>0</v>
      </c>
      <c r="J639" s="137">
        <f>C639*G639</f>
        <v>0</v>
      </c>
    </row>
    <row r="640" spans="1:10" ht="12.75">
      <c r="A640" t="s">
        <v>197</v>
      </c>
      <c r="C640" s="74"/>
      <c r="E640" s="136"/>
      <c r="F640" s="155"/>
      <c r="G640" s="136"/>
      <c r="H640" s="154"/>
      <c r="I640" s="137"/>
      <c r="J640" s="137"/>
    </row>
    <row r="641" spans="1:11" s="113" customFormat="1" ht="12.75">
      <c r="A641" s="111"/>
      <c r="B641" s="111" t="s">
        <v>481</v>
      </c>
      <c r="C641" s="140"/>
      <c r="D641" s="111" t="s">
        <v>482</v>
      </c>
      <c r="E641" s="183">
        <v>19.99</v>
      </c>
      <c r="F641" s="195">
        <v>0.5</v>
      </c>
      <c r="G641" s="183">
        <v>9.99</v>
      </c>
      <c r="H641" s="153">
        <v>3</v>
      </c>
      <c r="I641" s="183">
        <f>C641*E641</f>
        <v>0</v>
      </c>
      <c r="J641" s="183">
        <f>C641*G641</f>
        <v>0</v>
      </c>
      <c r="K641" s="160"/>
    </row>
    <row r="642" spans="1:10" ht="12.75">
      <c r="A642"/>
      <c r="B642" t="s">
        <v>483</v>
      </c>
      <c r="C642" s="74"/>
      <c r="D642" t="s">
        <v>484</v>
      </c>
      <c r="E642" s="136">
        <v>3.99</v>
      </c>
      <c r="F642" s="155">
        <v>0.35</v>
      </c>
      <c r="G642" s="136">
        <v>2.59</v>
      </c>
      <c r="H642" s="154">
        <v>1</v>
      </c>
      <c r="I642" s="137">
        <f>C642*E642</f>
        <v>0</v>
      </c>
      <c r="J642" s="137">
        <f>C642*G642</f>
        <v>0</v>
      </c>
    </row>
    <row r="643" spans="1:10" s="111" customFormat="1" ht="12.75">
      <c r="A643" s="130" t="s">
        <v>41</v>
      </c>
      <c r="B643" s="50" t="s">
        <v>307</v>
      </c>
      <c r="C643" s="73"/>
      <c r="D643" s="50"/>
      <c r="E643" s="68"/>
      <c r="F643" s="86"/>
      <c r="G643" s="68"/>
      <c r="H643" s="152"/>
      <c r="I643" s="95"/>
      <c r="J643" s="95"/>
    </row>
    <row r="644" spans="1:10" s="111" customFormat="1" ht="12.75">
      <c r="A644" t="s">
        <v>198</v>
      </c>
      <c r="B644"/>
      <c r="C644" s="74"/>
      <c r="D644"/>
      <c r="E644" s="136"/>
      <c r="F644" s="155"/>
      <c r="G644" s="136"/>
      <c r="H644" s="154"/>
      <c r="I644" s="137"/>
      <c r="J644" s="137"/>
    </row>
    <row r="645" spans="1:11" s="158" customFormat="1" ht="12.75">
      <c r="A645" s="111"/>
      <c r="B645" s="111" t="s">
        <v>2199</v>
      </c>
      <c r="C645" s="140"/>
      <c r="D645" s="111" t="s">
        <v>2200</v>
      </c>
      <c r="E645" s="183">
        <v>3.99</v>
      </c>
      <c r="F645" s="195">
        <v>0.5</v>
      </c>
      <c r="G645" s="183">
        <v>1.99</v>
      </c>
      <c r="H645" s="153">
        <v>1</v>
      </c>
      <c r="I645" s="183">
        <f>C645*E645</f>
        <v>0</v>
      </c>
      <c r="J645" s="183">
        <f>C645*G645</f>
        <v>0</v>
      </c>
      <c r="K645" s="160"/>
    </row>
    <row r="646" spans="1:10" ht="12.75">
      <c r="A646" t="s">
        <v>316</v>
      </c>
      <c r="C646" s="74"/>
      <c r="E646" s="136"/>
      <c r="F646" s="155"/>
      <c r="G646" s="136"/>
      <c r="H646" s="154"/>
      <c r="I646" s="137"/>
      <c r="J646" s="137"/>
    </row>
    <row r="647" spans="2:11" s="111" customFormat="1" ht="12.75">
      <c r="B647" s="111" t="s">
        <v>2201</v>
      </c>
      <c r="C647" s="140"/>
      <c r="D647" s="111" t="s">
        <v>2204</v>
      </c>
      <c r="E647" s="183">
        <v>3.5</v>
      </c>
      <c r="F647" s="195">
        <v>0.75</v>
      </c>
      <c r="G647" s="183">
        <v>0.87</v>
      </c>
      <c r="H647" s="153">
        <v>1</v>
      </c>
      <c r="I647" s="183">
        <f>C647*E647</f>
        <v>0</v>
      </c>
      <c r="J647" s="183">
        <f>C647*G647</f>
        <v>0</v>
      </c>
      <c r="K647" s="160"/>
    </row>
    <row r="648" spans="2:11" s="111" customFormat="1" ht="12.75">
      <c r="B648" s="111" t="s">
        <v>2203</v>
      </c>
      <c r="C648" s="140"/>
      <c r="D648" s="111" t="s">
        <v>2202</v>
      </c>
      <c r="E648" s="183">
        <v>3.5</v>
      </c>
      <c r="F648" s="195">
        <v>0.5</v>
      </c>
      <c r="G648" s="183">
        <v>1.75</v>
      </c>
      <c r="H648" s="153">
        <v>1</v>
      </c>
      <c r="I648" s="183">
        <f>C648*E648</f>
        <v>0</v>
      </c>
      <c r="J648" s="183">
        <f>C648*G648</f>
        <v>0</v>
      </c>
      <c r="K648" s="160"/>
    </row>
    <row r="649" spans="1:11" s="158" customFormat="1" ht="12.75">
      <c r="A649" s="111"/>
      <c r="B649" s="111" t="s">
        <v>2205</v>
      </c>
      <c r="C649" s="140"/>
      <c r="D649" s="111" t="s">
        <v>2206</v>
      </c>
      <c r="E649" s="183">
        <v>3.5</v>
      </c>
      <c r="F649" s="195">
        <v>0.5</v>
      </c>
      <c r="G649" s="183">
        <v>1.75</v>
      </c>
      <c r="H649" s="153">
        <v>1</v>
      </c>
      <c r="I649" s="183">
        <f>C649*E649</f>
        <v>0</v>
      </c>
      <c r="J649" s="183">
        <f>C649*G649</f>
        <v>0</v>
      </c>
      <c r="K649" s="160"/>
    </row>
    <row r="650" spans="1:10" s="111" customFormat="1" ht="12.75">
      <c r="A650"/>
      <c r="B650" t="s">
        <v>2207</v>
      </c>
      <c r="C650" s="74"/>
      <c r="D650" t="s">
        <v>2208</v>
      </c>
      <c r="E650" s="136">
        <v>5.99</v>
      </c>
      <c r="F650" s="155">
        <v>0.4</v>
      </c>
      <c r="G650" s="136">
        <v>3.59</v>
      </c>
      <c r="H650" s="154">
        <v>1</v>
      </c>
      <c r="I650" s="137">
        <f>C650*E650</f>
        <v>0</v>
      </c>
      <c r="J650" s="137">
        <f>C650*G650</f>
        <v>0</v>
      </c>
    </row>
    <row r="651" spans="1:10" ht="12.75">
      <c r="A651" t="s">
        <v>199</v>
      </c>
      <c r="C651" s="74"/>
      <c r="E651" s="136"/>
      <c r="F651" s="155"/>
      <c r="G651" s="136"/>
      <c r="H651" s="154"/>
      <c r="I651" s="137"/>
      <c r="J651" s="137"/>
    </row>
    <row r="652" spans="2:11" s="111" customFormat="1" ht="12.75">
      <c r="B652" s="111" t="s">
        <v>2209</v>
      </c>
      <c r="C652" s="140"/>
      <c r="D652" s="111" t="s">
        <v>2210</v>
      </c>
      <c r="E652" s="183">
        <v>29.99</v>
      </c>
      <c r="F652" s="195">
        <v>0.5</v>
      </c>
      <c r="G652" s="183">
        <v>14.99</v>
      </c>
      <c r="H652" s="153">
        <v>3</v>
      </c>
      <c r="I652" s="183">
        <f>C652*E652</f>
        <v>0</v>
      </c>
      <c r="J652" s="183">
        <f>C652*G652</f>
        <v>0</v>
      </c>
      <c r="K652" s="160"/>
    </row>
    <row r="653" spans="1:10" s="111" customFormat="1" ht="12.75">
      <c r="A653"/>
      <c r="B653" t="s">
        <v>2211</v>
      </c>
      <c r="C653" s="74"/>
      <c r="D653" t="s">
        <v>2212</v>
      </c>
      <c r="E653" s="136">
        <v>18.99</v>
      </c>
      <c r="F653" s="155">
        <v>0.4</v>
      </c>
      <c r="G653" s="136">
        <v>11.39</v>
      </c>
      <c r="H653" s="154">
        <v>3</v>
      </c>
      <c r="I653" s="137">
        <f>C653*E653</f>
        <v>0</v>
      </c>
      <c r="J653" s="137">
        <f>C653*G653</f>
        <v>0</v>
      </c>
    </row>
    <row r="654" spans="1:10" ht="12.75">
      <c r="A654" t="s">
        <v>200</v>
      </c>
      <c r="C654" s="74"/>
      <c r="E654" s="136"/>
      <c r="F654" s="155"/>
      <c r="G654" s="136"/>
      <c r="H654" s="154"/>
      <c r="I654" s="137"/>
      <c r="J654" s="137"/>
    </row>
    <row r="655" spans="2:11" s="111" customFormat="1" ht="12.75">
      <c r="B655" s="111" t="s">
        <v>2213</v>
      </c>
      <c r="C655" s="140"/>
      <c r="D655" s="111" t="s">
        <v>2214</v>
      </c>
      <c r="E655" s="183">
        <v>3.99</v>
      </c>
      <c r="F655" s="195">
        <v>0.5</v>
      </c>
      <c r="G655" s="183">
        <v>1.99</v>
      </c>
      <c r="H655" s="153">
        <v>1</v>
      </c>
      <c r="I655" s="183">
        <f>C655*E655</f>
        <v>0</v>
      </c>
      <c r="J655" s="183">
        <f>C655*G655</f>
        <v>0</v>
      </c>
      <c r="K655" s="160"/>
    </row>
    <row r="656" spans="1:10" s="113" customFormat="1" ht="12.75">
      <c r="A656"/>
      <c r="B656" t="s">
        <v>2215</v>
      </c>
      <c r="C656" s="74"/>
      <c r="D656" t="s">
        <v>2216</v>
      </c>
      <c r="E656" s="136">
        <v>9.99</v>
      </c>
      <c r="F656" s="155">
        <v>0.4</v>
      </c>
      <c r="G656" s="136">
        <v>5.99</v>
      </c>
      <c r="H656" s="154">
        <v>3</v>
      </c>
      <c r="I656" s="137">
        <f>C656*E656</f>
        <v>0</v>
      </c>
      <c r="J656" s="137">
        <f>C656*G656</f>
        <v>0</v>
      </c>
    </row>
    <row r="657" spans="1:10" ht="12.75">
      <c r="A657"/>
      <c r="B657" t="s">
        <v>2217</v>
      </c>
      <c r="C657" s="74"/>
      <c r="D657" t="s">
        <v>2218</v>
      </c>
      <c r="E657" s="136">
        <v>14.99</v>
      </c>
      <c r="F657" s="155">
        <v>0.4</v>
      </c>
      <c r="G657" s="136">
        <v>8.99</v>
      </c>
      <c r="H657" s="154">
        <v>3</v>
      </c>
      <c r="I657" s="137">
        <f>C657*E657</f>
        <v>0</v>
      </c>
      <c r="J657" s="137">
        <f>C657*G657</f>
        <v>0</v>
      </c>
    </row>
    <row r="658" spans="1:10" s="113" customFormat="1" ht="12.75">
      <c r="A658"/>
      <c r="B658" t="s">
        <v>2219</v>
      </c>
      <c r="C658" s="74"/>
      <c r="D658" t="s">
        <v>2220</v>
      </c>
      <c r="E658" s="136">
        <v>14.99</v>
      </c>
      <c r="F658" s="155">
        <v>0.4</v>
      </c>
      <c r="G658" s="136">
        <v>8.99</v>
      </c>
      <c r="H658" s="154">
        <v>3</v>
      </c>
      <c r="I658" s="137">
        <f>C658*E658</f>
        <v>0</v>
      </c>
      <c r="J658" s="137">
        <f>C658*G658</f>
        <v>0</v>
      </c>
    </row>
    <row r="659" spans="1:10" ht="12.75">
      <c r="A659" t="s">
        <v>201</v>
      </c>
      <c r="B659"/>
      <c r="C659" s="74"/>
      <c r="D659"/>
      <c r="E659" s="136"/>
      <c r="F659" s="155"/>
      <c r="G659" s="136"/>
      <c r="H659" s="154"/>
      <c r="I659" s="137"/>
      <c r="J659" s="137"/>
    </row>
    <row r="660" spans="1:11" s="113" customFormat="1" ht="12.75">
      <c r="A660" s="111"/>
      <c r="B660" s="111" t="s">
        <v>2221</v>
      </c>
      <c r="C660" s="140"/>
      <c r="D660" s="111" t="s">
        <v>2222</v>
      </c>
      <c r="E660" s="183">
        <v>2.99</v>
      </c>
      <c r="F660" s="195">
        <v>0.5</v>
      </c>
      <c r="G660" s="183">
        <v>1.49</v>
      </c>
      <c r="H660" s="153">
        <v>1</v>
      </c>
      <c r="I660" s="183">
        <f>C660*E660</f>
        <v>0</v>
      </c>
      <c r="J660" s="183">
        <f>C660*G660</f>
        <v>0</v>
      </c>
      <c r="K660" s="160"/>
    </row>
    <row r="661" spans="1:10" s="113" customFormat="1" ht="12.75">
      <c r="A661" t="s">
        <v>364</v>
      </c>
      <c r="B661"/>
      <c r="C661" s="74"/>
      <c r="D661"/>
      <c r="E661" s="136"/>
      <c r="F661" s="155"/>
      <c r="G661" s="136"/>
      <c r="H661" s="154"/>
      <c r="I661" s="137"/>
      <c r="J661" s="137"/>
    </row>
    <row r="662" spans="1:11" s="113" customFormat="1" ht="12.75">
      <c r="A662" s="111"/>
      <c r="B662" s="111" t="s">
        <v>2223</v>
      </c>
      <c r="C662" s="140"/>
      <c r="D662" s="111" t="s">
        <v>2224</v>
      </c>
      <c r="E662" s="183">
        <v>3.5</v>
      </c>
      <c r="F662" s="195">
        <v>0.5</v>
      </c>
      <c r="G662" s="183">
        <v>1.75</v>
      </c>
      <c r="H662" s="153">
        <v>1</v>
      </c>
      <c r="I662" s="183">
        <f>C662*E662</f>
        <v>0</v>
      </c>
      <c r="J662" s="183">
        <f>C662*G662</f>
        <v>0</v>
      </c>
      <c r="K662" s="160"/>
    </row>
    <row r="663" spans="1:10" s="113" customFormat="1" ht="12.75">
      <c r="A663"/>
      <c r="B663" t="s">
        <v>2225</v>
      </c>
      <c r="C663" s="74"/>
      <c r="D663" t="s">
        <v>2226</v>
      </c>
      <c r="E663" s="136">
        <v>24.99</v>
      </c>
      <c r="F663" s="155">
        <v>0.4</v>
      </c>
      <c r="G663" s="136">
        <v>14.99</v>
      </c>
      <c r="H663" s="154">
        <v>3</v>
      </c>
      <c r="I663" s="137">
        <f>C663*E663</f>
        <v>0</v>
      </c>
      <c r="J663" s="137">
        <f>C663*G663</f>
        <v>0</v>
      </c>
    </row>
    <row r="664" spans="1:10" ht="12.75">
      <c r="A664"/>
      <c r="B664" t="s">
        <v>2227</v>
      </c>
      <c r="C664" s="74"/>
      <c r="D664" t="s">
        <v>2228</v>
      </c>
      <c r="E664" s="136">
        <v>34.99</v>
      </c>
      <c r="F664" s="155">
        <v>0.4</v>
      </c>
      <c r="G664" s="136">
        <v>20.99</v>
      </c>
      <c r="H664" s="154">
        <v>3</v>
      </c>
      <c r="I664" s="137">
        <f>C664*E664</f>
        <v>0</v>
      </c>
      <c r="J664" s="137">
        <f>C664*G664</f>
        <v>0</v>
      </c>
    </row>
    <row r="665" spans="1:10" s="113" customFormat="1" ht="12.75">
      <c r="A665"/>
      <c r="B665" t="s">
        <v>2229</v>
      </c>
      <c r="C665" s="74"/>
      <c r="D665" t="s">
        <v>2230</v>
      </c>
      <c r="E665" s="136">
        <v>39.99</v>
      </c>
      <c r="F665" s="155">
        <v>0.4</v>
      </c>
      <c r="G665" s="136">
        <v>23.99</v>
      </c>
      <c r="H665" s="154">
        <v>3</v>
      </c>
      <c r="I665" s="137">
        <f>C665*E665</f>
        <v>0</v>
      </c>
      <c r="J665" s="137">
        <f>C665*G665</f>
        <v>0</v>
      </c>
    </row>
    <row r="666" spans="1:10" s="113" customFormat="1" ht="12.75">
      <c r="A666" t="s">
        <v>3860</v>
      </c>
      <c r="B666"/>
      <c r="C666" s="74"/>
      <c r="D666"/>
      <c r="E666" s="136"/>
      <c r="F666" s="155"/>
      <c r="G666" s="136"/>
      <c r="H666" s="154"/>
      <c r="I666" s="137"/>
      <c r="J666" s="137"/>
    </row>
    <row r="667" spans="1:11" s="113" customFormat="1" ht="12.75">
      <c r="A667" s="111"/>
      <c r="B667" s="111" t="s">
        <v>2231</v>
      </c>
      <c r="C667" s="140"/>
      <c r="D667" s="111" t="s">
        <v>2232</v>
      </c>
      <c r="E667" s="183">
        <v>3.99</v>
      </c>
      <c r="F667" s="195">
        <v>0.5</v>
      </c>
      <c r="G667" s="183">
        <v>1.99</v>
      </c>
      <c r="H667" s="153">
        <v>1</v>
      </c>
      <c r="I667" s="183">
        <f>C667*E667</f>
        <v>0</v>
      </c>
      <c r="J667" s="183">
        <f>C667*G667</f>
        <v>0</v>
      </c>
      <c r="K667" s="160"/>
    </row>
    <row r="668" spans="1:10" s="113" customFormat="1" ht="12.75">
      <c r="A668"/>
      <c r="B668" t="s">
        <v>2233</v>
      </c>
      <c r="C668" s="74"/>
      <c r="D668" t="s">
        <v>2234</v>
      </c>
      <c r="E668" s="136">
        <v>9.99</v>
      </c>
      <c r="F668" s="155">
        <v>0.4</v>
      </c>
      <c r="G668" s="136">
        <v>5.99</v>
      </c>
      <c r="H668" s="154">
        <v>3</v>
      </c>
      <c r="I668" s="137">
        <f>C668*E668</f>
        <v>0</v>
      </c>
      <c r="J668" s="137">
        <f>C668*G668</f>
        <v>0</v>
      </c>
    </row>
    <row r="669" spans="2:11" ht="12.75">
      <c r="B669" t="s">
        <v>2235</v>
      </c>
      <c r="C669" s="74"/>
      <c r="D669" t="s">
        <v>2236</v>
      </c>
      <c r="E669" s="136">
        <v>9.99</v>
      </c>
      <c r="F669" s="155">
        <v>0.4</v>
      </c>
      <c r="G669" s="136">
        <v>5.99</v>
      </c>
      <c r="H669" s="154">
        <v>3</v>
      </c>
      <c r="I669" s="137">
        <f>C669*E669</f>
        <v>0</v>
      </c>
      <c r="J669" s="137">
        <f>C669*G669</f>
        <v>0</v>
      </c>
      <c r="K669" s="2"/>
    </row>
    <row r="670" spans="1:10" s="111" customFormat="1" ht="12.75">
      <c r="A670" t="s">
        <v>3861</v>
      </c>
      <c r="B670"/>
      <c r="C670" s="74"/>
      <c r="D670"/>
      <c r="E670" s="136"/>
      <c r="F670" s="155"/>
      <c r="G670" s="136"/>
      <c r="H670" s="154"/>
      <c r="I670" s="137"/>
      <c r="J670" s="137"/>
    </row>
    <row r="671" spans="2:11" s="111" customFormat="1" ht="12.75">
      <c r="B671" s="111" t="s">
        <v>2237</v>
      </c>
      <c r="C671" s="140"/>
      <c r="D671" s="111" t="s">
        <v>2238</v>
      </c>
      <c r="E671" s="183">
        <v>4.99</v>
      </c>
      <c r="F671" s="195">
        <v>0.75</v>
      </c>
      <c r="G671" s="183">
        <v>1.24</v>
      </c>
      <c r="H671" s="153">
        <v>1</v>
      </c>
      <c r="I671" s="183">
        <f>C671*E671</f>
        <v>0</v>
      </c>
      <c r="J671" s="183">
        <f>C671*G671</f>
        <v>0</v>
      </c>
      <c r="K671" s="160"/>
    </row>
    <row r="672" spans="2:11" s="111" customFormat="1" ht="12.75">
      <c r="B672" s="111" t="s">
        <v>2239</v>
      </c>
      <c r="C672" s="140"/>
      <c r="D672" s="111" t="s">
        <v>2240</v>
      </c>
      <c r="E672" s="183">
        <v>4.99</v>
      </c>
      <c r="F672" s="195">
        <v>0.5</v>
      </c>
      <c r="G672" s="183">
        <v>2.49</v>
      </c>
      <c r="H672" s="153">
        <v>1</v>
      </c>
      <c r="I672" s="183">
        <f>C672*E672</f>
        <v>0</v>
      </c>
      <c r="J672" s="183">
        <f>C672*G672</f>
        <v>0</v>
      </c>
      <c r="K672" s="160"/>
    </row>
    <row r="673" spans="1:10" s="111" customFormat="1" ht="12.75">
      <c r="A673" t="s">
        <v>272</v>
      </c>
      <c r="B673"/>
      <c r="C673" s="74"/>
      <c r="D673"/>
      <c r="E673" s="136"/>
      <c r="F673" s="155"/>
      <c r="G673" s="136"/>
      <c r="H673" s="154"/>
      <c r="I673" s="137"/>
      <c r="J673" s="137"/>
    </row>
    <row r="674" spans="1:10" s="111" customFormat="1" ht="12.75">
      <c r="A674"/>
      <c r="B674" t="s">
        <v>2241</v>
      </c>
      <c r="C674" s="74"/>
      <c r="D674" t="s">
        <v>2242</v>
      </c>
      <c r="E674" s="136">
        <v>7.99</v>
      </c>
      <c r="F674" s="155">
        <v>0.4</v>
      </c>
      <c r="G674" s="136">
        <v>4.79</v>
      </c>
      <c r="H674" s="154">
        <v>1</v>
      </c>
      <c r="I674" s="137">
        <f>C674*E674</f>
        <v>0</v>
      </c>
      <c r="J674" s="137">
        <f>C674*G674</f>
        <v>0</v>
      </c>
    </row>
    <row r="675" spans="1:10" s="111" customFormat="1" ht="12.75">
      <c r="A675" t="s">
        <v>3862</v>
      </c>
      <c r="B675"/>
      <c r="C675" s="74"/>
      <c r="D675"/>
      <c r="E675" s="136"/>
      <c r="F675" s="155"/>
      <c r="G675" s="136"/>
      <c r="H675" s="154"/>
      <c r="I675" s="137"/>
      <c r="J675" s="137"/>
    </row>
    <row r="676" spans="1:10" s="111" customFormat="1" ht="12.75">
      <c r="A676"/>
      <c r="B676" t="s">
        <v>2243</v>
      </c>
      <c r="C676" s="74"/>
      <c r="D676" t="s">
        <v>2244</v>
      </c>
      <c r="E676" s="136">
        <v>17.99</v>
      </c>
      <c r="F676" s="155">
        <v>0.4</v>
      </c>
      <c r="G676" s="136">
        <v>10.79</v>
      </c>
      <c r="H676" s="154">
        <v>3</v>
      </c>
      <c r="I676" s="137">
        <f aca="true" t="shared" si="10" ref="I676:I681">C676*E676</f>
        <v>0</v>
      </c>
      <c r="J676" s="137">
        <f aca="true" t="shared" si="11" ref="J676:J681">C676*G676</f>
        <v>0</v>
      </c>
    </row>
    <row r="677" spans="1:10" s="111" customFormat="1" ht="12.75">
      <c r="A677"/>
      <c r="B677" t="s">
        <v>2245</v>
      </c>
      <c r="C677" s="74"/>
      <c r="D677" t="s">
        <v>2246</v>
      </c>
      <c r="E677" s="136">
        <v>17.99</v>
      </c>
      <c r="F677" s="155">
        <v>0.4</v>
      </c>
      <c r="G677" s="136">
        <v>10.79</v>
      </c>
      <c r="H677" s="154">
        <v>3</v>
      </c>
      <c r="I677" s="137">
        <f t="shared" si="10"/>
        <v>0</v>
      </c>
      <c r="J677" s="137">
        <f t="shared" si="11"/>
        <v>0</v>
      </c>
    </row>
    <row r="678" spans="1:10" s="111" customFormat="1" ht="12.75">
      <c r="A678"/>
      <c r="B678" t="s">
        <v>2247</v>
      </c>
      <c r="C678" s="74"/>
      <c r="D678" t="s">
        <v>2248</v>
      </c>
      <c r="E678" s="136">
        <v>13.99</v>
      </c>
      <c r="F678" s="155">
        <v>0.4</v>
      </c>
      <c r="G678" s="136">
        <v>8.39</v>
      </c>
      <c r="H678" s="154">
        <v>3</v>
      </c>
      <c r="I678" s="137">
        <f t="shared" si="10"/>
        <v>0</v>
      </c>
      <c r="J678" s="137">
        <f t="shared" si="11"/>
        <v>0</v>
      </c>
    </row>
    <row r="679" spans="1:10" s="158" customFormat="1" ht="12.75">
      <c r="A679"/>
      <c r="B679" t="s">
        <v>2249</v>
      </c>
      <c r="C679" s="74"/>
      <c r="D679" t="s">
        <v>2250</v>
      </c>
      <c r="E679" s="136">
        <v>14.99</v>
      </c>
      <c r="F679" s="155">
        <v>0.4</v>
      </c>
      <c r="G679" s="136">
        <v>8.99</v>
      </c>
      <c r="H679" s="154">
        <v>3</v>
      </c>
      <c r="I679" s="137">
        <f t="shared" si="10"/>
        <v>0</v>
      </c>
      <c r="J679" s="137">
        <f t="shared" si="11"/>
        <v>0</v>
      </c>
    </row>
    <row r="680" spans="1:10" s="111" customFormat="1" ht="12.75">
      <c r="A680"/>
      <c r="B680" t="s">
        <v>2251</v>
      </c>
      <c r="C680" s="74"/>
      <c r="D680" t="s">
        <v>2252</v>
      </c>
      <c r="E680" s="136">
        <v>11.95</v>
      </c>
      <c r="F680" s="155">
        <v>0.4</v>
      </c>
      <c r="G680" s="136">
        <v>7.17</v>
      </c>
      <c r="H680" s="154">
        <v>3</v>
      </c>
      <c r="I680" s="137">
        <f t="shared" si="10"/>
        <v>0</v>
      </c>
      <c r="J680" s="137">
        <f t="shared" si="11"/>
        <v>0</v>
      </c>
    </row>
    <row r="681" spans="1:10" s="111" customFormat="1" ht="12.75">
      <c r="A681"/>
      <c r="B681" t="s">
        <v>2253</v>
      </c>
      <c r="C681" s="74"/>
      <c r="D681" t="s">
        <v>2254</v>
      </c>
      <c r="E681" s="136">
        <v>15.99</v>
      </c>
      <c r="F681" s="155">
        <v>0.4</v>
      </c>
      <c r="G681" s="136">
        <v>9.59</v>
      </c>
      <c r="H681" s="154">
        <v>3</v>
      </c>
      <c r="I681" s="137">
        <f t="shared" si="10"/>
        <v>0</v>
      </c>
      <c r="J681" s="137">
        <f t="shared" si="11"/>
        <v>0</v>
      </c>
    </row>
    <row r="682" spans="1:10" ht="12.75">
      <c r="A682" t="s">
        <v>366</v>
      </c>
      <c r="C682" s="74"/>
      <c r="E682" s="136"/>
      <c r="F682" s="155"/>
      <c r="G682" s="136"/>
      <c r="H682" s="154"/>
      <c r="I682" s="137"/>
      <c r="J682" s="137"/>
    </row>
    <row r="683" spans="2:11" s="111" customFormat="1" ht="12.75">
      <c r="B683" s="111" t="s">
        <v>2255</v>
      </c>
      <c r="C683" s="140"/>
      <c r="D683" s="111" t="s">
        <v>2256</v>
      </c>
      <c r="E683" s="183">
        <v>17.99</v>
      </c>
      <c r="F683" s="195">
        <v>0.5</v>
      </c>
      <c r="G683" s="183">
        <v>8.99</v>
      </c>
      <c r="H683" s="153">
        <v>3</v>
      </c>
      <c r="I683" s="183">
        <f aca="true" t="shared" si="12" ref="I683:I688">C683*E683</f>
        <v>0</v>
      </c>
      <c r="J683" s="183">
        <f aca="true" t="shared" si="13" ref="J683:J688">C683*G683</f>
        <v>0</v>
      </c>
      <c r="K683" s="160"/>
    </row>
    <row r="684" spans="1:10" s="111" customFormat="1" ht="12.75">
      <c r="A684"/>
      <c r="B684" t="s">
        <v>2257</v>
      </c>
      <c r="C684" s="74"/>
      <c r="D684" t="s">
        <v>2258</v>
      </c>
      <c r="E684" s="136">
        <v>17.99</v>
      </c>
      <c r="F684" s="155">
        <v>0.4</v>
      </c>
      <c r="G684" s="136">
        <v>10.79</v>
      </c>
      <c r="H684" s="154">
        <v>3</v>
      </c>
      <c r="I684" s="137">
        <f t="shared" si="12"/>
        <v>0</v>
      </c>
      <c r="J684" s="137">
        <f t="shared" si="13"/>
        <v>0</v>
      </c>
    </row>
    <row r="685" spans="1:10" s="111" customFormat="1" ht="12.75">
      <c r="A685"/>
      <c r="B685" t="s">
        <v>2259</v>
      </c>
      <c r="C685" s="74"/>
      <c r="D685" t="s">
        <v>2260</v>
      </c>
      <c r="E685" s="136">
        <v>16.99</v>
      </c>
      <c r="F685" s="155">
        <v>0.4</v>
      </c>
      <c r="G685" s="136">
        <v>10.19</v>
      </c>
      <c r="H685" s="154">
        <v>3</v>
      </c>
      <c r="I685" s="137">
        <f t="shared" si="12"/>
        <v>0</v>
      </c>
      <c r="J685" s="137">
        <f t="shared" si="13"/>
        <v>0</v>
      </c>
    </row>
    <row r="686" spans="1:10" s="111" customFormat="1" ht="12.75">
      <c r="A686"/>
      <c r="B686" t="s">
        <v>2261</v>
      </c>
      <c r="C686" s="74"/>
      <c r="D686" t="s">
        <v>312</v>
      </c>
      <c r="E686" s="136">
        <v>9.99</v>
      </c>
      <c r="F686" s="155">
        <v>0.4</v>
      </c>
      <c r="G686" s="136">
        <v>5.99</v>
      </c>
      <c r="H686" s="154">
        <v>3</v>
      </c>
      <c r="I686" s="137">
        <f t="shared" si="12"/>
        <v>0</v>
      </c>
      <c r="J686" s="137">
        <f t="shared" si="13"/>
        <v>0</v>
      </c>
    </row>
    <row r="687" spans="1:10" s="111" customFormat="1" ht="12.75">
      <c r="A687"/>
      <c r="B687" t="s">
        <v>2262</v>
      </c>
      <c r="C687" s="74"/>
      <c r="D687" t="s">
        <v>343</v>
      </c>
      <c r="E687" s="136">
        <v>12.99</v>
      </c>
      <c r="F687" s="155">
        <v>0.4</v>
      </c>
      <c r="G687" s="136">
        <v>7.79</v>
      </c>
      <c r="H687" s="154">
        <v>3</v>
      </c>
      <c r="I687" s="137">
        <f t="shared" si="12"/>
        <v>0</v>
      </c>
      <c r="J687" s="137">
        <f t="shared" si="13"/>
        <v>0</v>
      </c>
    </row>
    <row r="688" spans="1:10" s="111" customFormat="1" ht="12.75">
      <c r="A688"/>
      <c r="B688" t="s">
        <v>2263</v>
      </c>
      <c r="C688" s="74"/>
      <c r="D688" t="s">
        <v>344</v>
      </c>
      <c r="E688" s="136">
        <v>14.99</v>
      </c>
      <c r="F688" s="155">
        <v>0.4</v>
      </c>
      <c r="G688" s="136">
        <v>8.99</v>
      </c>
      <c r="H688" s="154">
        <v>3</v>
      </c>
      <c r="I688" s="137">
        <f t="shared" si="12"/>
        <v>0</v>
      </c>
      <c r="J688" s="137">
        <f t="shared" si="13"/>
        <v>0</v>
      </c>
    </row>
    <row r="689" spans="1:10" s="158" customFormat="1" ht="12.75">
      <c r="A689" t="s">
        <v>3863</v>
      </c>
      <c r="B689"/>
      <c r="C689" s="74"/>
      <c r="D689"/>
      <c r="E689" s="136"/>
      <c r="F689" s="155"/>
      <c r="G689" s="136"/>
      <c r="H689" s="154"/>
      <c r="I689" s="137"/>
      <c r="J689" s="137"/>
    </row>
    <row r="690" spans="1:10" s="111" customFormat="1" ht="12.75">
      <c r="A690"/>
      <c r="B690" t="s">
        <v>2264</v>
      </c>
      <c r="C690" s="74"/>
      <c r="D690" t="s">
        <v>2265</v>
      </c>
      <c r="E690" s="136">
        <v>14.99</v>
      </c>
      <c r="F690" s="155">
        <v>0.4</v>
      </c>
      <c r="G690" s="136">
        <v>8.99</v>
      </c>
      <c r="H690" s="154">
        <v>3</v>
      </c>
      <c r="I690" s="137">
        <f aca="true" t="shared" si="14" ref="I690:I702">C690*E690</f>
        <v>0</v>
      </c>
      <c r="J690" s="137">
        <f aca="true" t="shared" si="15" ref="J690:J702">C690*G690</f>
        <v>0</v>
      </c>
    </row>
    <row r="691" spans="1:10" s="111" customFormat="1" ht="12.75">
      <c r="A691"/>
      <c r="B691" t="s">
        <v>2266</v>
      </c>
      <c r="C691" s="74"/>
      <c r="D691" t="s">
        <v>2267</v>
      </c>
      <c r="E691" s="136">
        <v>14.99</v>
      </c>
      <c r="F691" s="155">
        <v>0.4</v>
      </c>
      <c r="G691" s="136">
        <v>8.99</v>
      </c>
      <c r="H691" s="154">
        <v>3</v>
      </c>
      <c r="I691" s="137">
        <f t="shared" si="14"/>
        <v>0</v>
      </c>
      <c r="J691" s="137">
        <f t="shared" si="15"/>
        <v>0</v>
      </c>
    </row>
    <row r="692" spans="1:10" s="111" customFormat="1" ht="12.75">
      <c r="A692"/>
      <c r="B692" t="s">
        <v>2268</v>
      </c>
      <c r="C692" s="74"/>
      <c r="D692" t="s">
        <v>2269</v>
      </c>
      <c r="E692" s="136">
        <v>9.99</v>
      </c>
      <c r="F692" s="155">
        <v>0.4</v>
      </c>
      <c r="G692" s="136">
        <v>5.99</v>
      </c>
      <c r="H692" s="154">
        <v>3</v>
      </c>
      <c r="I692" s="137">
        <f t="shared" si="14"/>
        <v>0</v>
      </c>
      <c r="J692" s="137">
        <f t="shared" si="15"/>
        <v>0</v>
      </c>
    </row>
    <row r="693" spans="1:10" s="158" customFormat="1" ht="12.75">
      <c r="A693"/>
      <c r="B693" t="s">
        <v>2270</v>
      </c>
      <c r="C693" s="74"/>
      <c r="D693" t="s">
        <v>2271</v>
      </c>
      <c r="E693" s="136">
        <v>14.99</v>
      </c>
      <c r="F693" s="155">
        <v>0.4</v>
      </c>
      <c r="G693" s="136">
        <v>8.99</v>
      </c>
      <c r="H693" s="154">
        <v>3</v>
      </c>
      <c r="I693" s="137">
        <f t="shared" si="14"/>
        <v>0</v>
      </c>
      <c r="J693" s="137">
        <f t="shared" si="15"/>
        <v>0</v>
      </c>
    </row>
    <row r="694" spans="1:10" s="111" customFormat="1" ht="12.75">
      <c r="A694"/>
      <c r="B694" t="s">
        <v>2272</v>
      </c>
      <c r="C694" s="74"/>
      <c r="D694" t="s">
        <v>2273</v>
      </c>
      <c r="E694" s="136">
        <v>14.99</v>
      </c>
      <c r="F694" s="155">
        <v>0.4</v>
      </c>
      <c r="G694" s="136">
        <v>8.99</v>
      </c>
      <c r="H694" s="154">
        <v>3</v>
      </c>
      <c r="I694" s="137">
        <f t="shared" si="14"/>
        <v>0</v>
      </c>
      <c r="J694" s="137">
        <f t="shared" si="15"/>
        <v>0</v>
      </c>
    </row>
    <row r="695" spans="1:10" s="111" customFormat="1" ht="12.75">
      <c r="A695"/>
      <c r="B695" t="s">
        <v>2274</v>
      </c>
      <c r="C695" s="74"/>
      <c r="D695" t="s">
        <v>2275</v>
      </c>
      <c r="E695" s="136">
        <v>14.99</v>
      </c>
      <c r="F695" s="155">
        <v>0.4</v>
      </c>
      <c r="G695" s="136">
        <v>8.99</v>
      </c>
      <c r="H695" s="154">
        <v>3</v>
      </c>
      <c r="I695" s="137">
        <f t="shared" si="14"/>
        <v>0</v>
      </c>
      <c r="J695" s="137">
        <f t="shared" si="15"/>
        <v>0</v>
      </c>
    </row>
    <row r="696" spans="1:10" s="111" customFormat="1" ht="12.75">
      <c r="A696"/>
      <c r="B696" t="s">
        <v>2276</v>
      </c>
      <c r="C696" s="74"/>
      <c r="D696" t="s">
        <v>2277</v>
      </c>
      <c r="E696" s="136">
        <v>14.99</v>
      </c>
      <c r="F696" s="155">
        <v>0.4</v>
      </c>
      <c r="G696" s="136">
        <v>8.99</v>
      </c>
      <c r="H696" s="154">
        <v>3</v>
      </c>
      <c r="I696" s="137">
        <f t="shared" si="14"/>
        <v>0</v>
      </c>
      <c r="J696" s="137">
        <f t="shared" si="15"/>
        <v>0</v>
      </c>
    </row>
    <row r="697" spans="1:10" s="158" customFormat="1" ht="12.75">
      <c r="A697"/>
      <c r="B697" t="s">
        <v>2278</v>
      </c>
      <c r="C697" s="74"/>
      <c r="D697" t="s">
        <v>2279</v>
      </c>
      <c r="E697" s="136">
        <v>12.99</v>
      </c>
      <c r="F697" s="155">
        <v>0.4</v>
      </c>
      <c r="G697" s="136">
        <v>7.79</v>
      </c>
      <c r="H697" s="154">
        <v>3</v>
      </c>
      <c r="I697" s="137">
        <f t="shared" si="14"/>
        <v>0</v>
      </c>
      <c r="J697" s="137">
        <f t="shared" si="15"/>
        <v>0</v>
      </c>
    </row>
    <row r="698" spans="1:10" s="111" customFormat="1" ht="12.75">
      <c r="A698"/>
      <c r="B698" t="s">
        <v>2280</v>
      </c>
      <c r="C698" s="74"/>
      <c r="D698" t="s">
        <v>2281</v>
      </c>
      <c r="E698" s="136">
        <v>12.99</v>
      </c>
      <c r="F698" s="155">
        <v>0.4</v>
      </c>
      <c r="G698" s="136">
        <v>7.79</v>
      </c>
      <c r="H698" s="154">
        <v>3</v>
      </c>
      <c r="I698" s="137">
        <f t="shared" si="14"/>
        <v>0</v>
      </c>
      <c r="J698" s="137">
        <f t="shared" si="15"/>
        <v>0</v>
      </c>
    </row>
    <row r="699" spans="1:10" s="111" customFormat="1" ht="12.75">
      <c r="A699"/>
      <c r="B699" t="s">
        <v>2282</v>
      </c>
      <c r="C699" s="74"/>
      <c r="D699" t="s">
        <v>2283</v>
      </c>
      <c r="E699" s="136">
        <v>14.99</v>
      </c>
      <c r="F699" s="155">
        <v>0.4</v>
      </c>
      <c r="G699" s="136">
        <v>8.99</v>
      </c>
      <c r="H699" s="154">
        <v>3</v>
      </c>
      <c r="I699" s="137">
        <f t="shared" si="14"/>
        <v>0</v>
      </c>
      <c r="J699" s="137">
        <f t="shared" si="15"/>
        <v>0</v>
      </c>
    </row>
    <row r="700" spans="1:10" s="113" customFormat="1" ht="12.75">
      <c r="A700"/>
      <c r="B700" t="s">
        <v>2284</v>
      </c>
      <c r="C700" s="74"/>
      <c r="D700" t="s">
        <v>2285</v>
      </c>
      <c r="E700" s="136">
        <v>14.99</v>
      </c>
      <c r="F700" s="155">
        <v>0.4</v>
      </c>
      <c r="G700" s="136">
        <v>8.99</v>
      </c>
      <c r="H700" s="154">
        <v>3</v>
      </c>
      <c r="I700" s="137">
        <f t="shared" si="14"/>
        <v>0</v>
      </c>
      <c r="J700" s="137">
        <f t="shared" si="15"/>
        <v>0</v>
      </c>
    </row>
    <row r="701" spans="1:10" s="111" customFormat="1" ht="12.75">
      <c r="A701"/>
      <c r="B701" t="s">
        <v>2286</v>
      </c>
      <c r="C701" s="74"/>
      <c r="D701" t="s">
        <v>2287</v>
      </c>
      <c r="E701" s="136">
        <v>14.99</v>
      </c>
      <c r="F701" s="155">
        <v>0.4</v>
      </c>
      <c r="G701" s="136">
        <v>8.99</v>
      </c>
      <c r="H701" s="154">
        <v>3</v>
      </c>
      <c r="I701" s="137">
        <f t="shared" si="14"/>
        <v>0</v>
      </c>
      <c r="J701" s="137">
        <f t="shared" si="15"/>
        <v>0</v>
      </c>
    </row>
    <row r="702" spans="1:10" s="111" customFormat="1" ht="12.75">
      <c r="A702"/>
      <c r="B702" t="s">
        <v>2288</v>
      </c>
      <c r="C702" s="74"/>
      <c r="D702" t="s">
        <v>2289</v>
      </c>
      <c r="E702" s="136">
        <v>14.99</v>
      </c>
      <c r="F702" s="155">
        <v>0.4</v>
      </c>
      <c r="G702" s="136">
        <v>8.99</v>
      </c>
      <c r="H702" s="154">
        <v>3</v>
      </c>
      <c r="I702" s="137">
        <f t="shared" si="14"/>
        <v>0</v>
      </c>
      <c r="J702" s="137">
        <f t="shared" si="15"/>
        <v>0</v>
      </c>
    </row>
    <row r="703" spans="1:10" s="111" customFormat="1" ht="12.75">
      <c r="A703" t="s">
        <v>3864</v>
      </c>
      <c r="B703"/>
      <c r="C703" s="74"/>
      <c r="D703"/>
      <c r="E703" s="136"/>
      <c r="F703" s="155"/>
      <c r="G703" s="136"/>
      <c r="H703" s="154"/>
      <c r="I703" s="137"/>
      <c r="J703" s="137"/>
    </row>
    <row r="704" spans="1:10" s="111" customFormat="1" ht="12.75">
      <c r="A704"/>
      <c r="B704" t="s">
        <v>2290</v>
      </c>
      <c r="C704" s="74"/>
      <c r="D704" t="s">
        <v>2291</v>
      </c>
      <c r="E704" s="136">
        <v>3.5</v>
      </c>
      <c r="F704" s="155">
        <v>0.4</v>
      </c>
      <c r="G704" s="136">
        <v>2.1</v>
      </c>
      <c r="H704" s="154">
        <v>1</v>
      </c>
      <c r="I704" s="137">
        <f>C704*E704</f>
        <v>0</v>
      </c>
      <c r="J704" s="137">
        <f>C704*G704</f>
        <v>0</v>
      </c>
    </row>
    <row r="705" spans="1:10" s="111" customFormat="1" ht="12.75">
      <c r="A705"/>
      <c r="B705" t="s">
        <v>2292</v>
      </c>
      <c r="C705" s="74"/>
      <c r="D705" t="s">
        <v>2293</v>
      </c>
      <c r="E705" s="136">
        <v>2.99</v>
      </c>
      <c r="F705" s="155">
        <v>0.4</v>
      </c>
      <c r="G705" s="136">
        <v>1.79</v>
      </c>
      <c r="H705" s="154">
        <v>1</v>
      </c>
      <c r="I705" s="137">
        <f>C705*E705</f>
        <v>0</v>
      </c>
      <c r="J705" s="137">
        <f>C705*G705</f>
        <v>0</v>
      </c>
    </row>
    <row r="706" spans="1:10" s="111" customFormat="1" ht="12.75">
      <c r="A706" t="s">
        <v>3865</v>
      </c>
      <c r="B706"/>
      <c r="C706" s="74"/>
      <c r="D706"/>
      <c r="E706" s="136"/>
      <c r="F706" s="155"/>
      <c r="G706" s="136"/>
      <c r="H706" s="154"/>
      <c r="I706" s="137"/>
      <c r="J706" s="137"/>
    </row>
    <row r="707" spans="2:11" ht="12.75">
      <c r="B707" t="s">
        <v>2294</v>
      </c>
      <c r="C707" s="74"/>
      <c r="D707" t="s">
        <v>2295</v>
      </c>
      <c r="E707" s="136">
        <v>3.99</v>
      </c>
      <c r="F707" s="155">
        <v>0.4</v>
      </c>
      <c r="G707" s="136">
        <v>2.39</v>
      </c>
      <c r="H707" s="154">
        <v>1</v>
      </c>
      <c r="I707" s="137">
        <f>C707*E707</f>
        <v>0</v>
      </c>
      <c r="J707" s="137">
        <f>C707*G707</f>
        <v>0</v>
      </c>
      <c r="K707" s="2"/>
    </row>
    <row r="708" spans="1:10" s="158" customFormat="1" ht="12.75">
      <c r="A708"/>
      <c r="B708" t="s">
        <v>2296</v>
      </c>
      <c r="C708" s="74"/>
      <c r="D708" t="s">
        <v>2297</v>
      </c>
      <c r="E708" s="136">
        <v>3.99</v>
      </c>
      <c r="F708" s="155">
        <v>0.4</v>
      </c>
      <c r="G708" s="136">
        <v>2.39</v>
      </c>
      <c r="H708" s="154">
        <v>1</v>
      </c>
      <c r="I708" s="137">
        <f>C708*E708</f>
        <v>0</v>
      </c>
      <c r="J708" s="137">
        <f>C708*G708</f>
        <v>0</v>
      </c>
    </row>
    <row r="709" spans="1:10" s="111" customFormat="1" ht="12.75">
      <c r="A709" t="s">
        <v>3866</v>
      </c>
      <c r="B709"/>
      <c r="C709" s="74"/>
      <c r="D709"/>
      <c r="E709" s="136"/>
      <c r="F709" s="155"/>
      <c r="G709" s="136"/>
      <c r="H709" s="154"/>
      <c r="I709" s="137"/>
      <c r="J709" s="137"/>
    </row>
    <row r="710" spans="2:11" ht="12.75">
      <c r="B710" t="s">
        <v>2298</v>
      </c>
      <c r="C710" s="74"/>
      <c r="D710" t="s">
        <v>2299</v>
      </c>
      <c r="E710" s="136">
        <v>2.99</v>
      </c>
      <c r="F710" s="155">
        <v>0.4</v>
      </c>
      <c r="G710" s="136">
        <v>1.79</v>
      </c>
      <c r="H710" s="154">
        <v>1</v>
      </c>
      <c r="I710" s="137">
        <f>C710*E710</f>
        <v>0</v>
      </c>
      <c r="J710" s="137">
        <f>C710*G710</f>
        <v>0</v>
      </c>
      <c r="K710" s="2"/>
    </row>
    <row r="711" spans="1:10" s="111" customFormat="1" ht="12.75">
      <c r="A711"/>
      <c r="B711" t="s">
        <v>2300</v>
      </c>
      <c r="C711" s="74"/>
      <c r="D711" t="s">
        <v>2301</v>
      </c>
      <c r="E711" s="136">
        <v>3.5</v>
      </c>
      <c r="F711" s="155">
        <v>0.4</v>
      </c>
      <c r="G711" s="136">
        <v>2.1</v>
      </c>
      <c r="H711" s="154">
        <v>1</v>
      </c>
      <c r="I711" s="137">
        <f>C711*E711</f>
        <v>0</v>
      </c>
      <c r="J711" s="137">
        <f>C711*G711</f>
        <v>0</v>
      </c>
    </row>
    <row r="712" spans="1:10" ht="12.75">
      <c r="A712" t="s">
        <v>3867</v>
      </c>
      <c r="C712" s="74"/>
      <c r="E712" s="136"/>
      <c r="F712" s="155"/>
      <c r="G712" s="136"/>
      <c r="H712" s="154"/>
      <c r="I712" s="137"/>
      <c r="J712" s="137"/>
    </row>
    <row r="713" spans="2:11" ht="12.75">
      <c r="B713" t="s">
        <v>2302</v>
      </c>
      <c r="C713" s="74"/>
      <c r="D713" t="s">
        <v>2303</v>
      </c>
      <c r="E713" s="136">
        <v>3.5</v>
      </c>
      <c r="F713" s="155">
        <v>0.4</v>
      </c>
      <c r="G713" s="136">
        <v>2.1</v>
      </c>
      <c r="H713" s="154">
        <v>1</v>
      </c>
      <c r="I713" s="137">
        <f>C713*E713</f>
        <v>0</v>
      </c>
      <c r="J713" s="137">
        <f>C713*G713</f>
        <v>0</v>
      </c>
      <c r="K713" s="2"/>
    </row>
    <row r="714" spans="1:10" s="111" customFormat="1" ht="12.75">
      <c r="A714"/>
      <c r="B714" t="s">
        <v>2304</v>
      </c>
      <c r="C714" s="74"/>
      <c r="D714" t="s">
        <v>2305</v>
      </c>
      <c r="E714" s="136">
        <v>2.99</v>
      </c>
      <c r="F714" s="155">
        <v>0.4</v>
      </c>
      <c r="G714" s="136">
        <v>1.79</v>
      </c>
      <c r="H714" s="154">
        <v>1</v>
      </c>
      <c r="I714" s="137">
        <f>C714*E714</f>
        <v>0</v>
      </c>
      <c r="J714" s="137">
        <f>C714*G714</f>
        <v>0</v>
      </c>
    </row>
    <row r="715" spans="1:10" s="158" customFormat="1" ht="12.75">
      <c r="A715" t="s">
        <v>318</v>
      </c>
      <c r="B715"/>
      <c r="C715" s="74"/>
      <c r="D715"/>
      <c r="E715" s="136"/>
      <c r="F715" s="155"/>
      <c r="G715" s="136"/>
      <c r="H715" s="154"/>
      <c r="I715" s="137"/>
      <c r="J715" s="137"/>
    </row>
    <row r="716" spans="1:10" s="111" customFormat="1" ht="12.75">
      <c r="A716"/>
      <c r="B716" t="s">
        <v>2306</v>
      </c>
      <c r="C716" s="74"/>
      <c r="D716" t="s">
        <v>2307</v>
      </c>
      <c r="E716" s="136">
        <v>2.99</v>
      </c>
      <c r="F716" s="155">
        <v>0.4</v>
      </c>
      <c r="G716" s="136">
        <v>1.79</v>
      </c>
      <c r="H716" s="154">
        <v>1</v>
      </c>
      <c r="I716" s="137">
        <f>C716*E716</f>
        <v>0</v>
      </c>
      <c r="J716" s="137">
        <f>C716*G716</f>
        <v>0</v>
      </c>
    </row>
    <row r="717" spans="2:11" ht="12.75">
      <c r="B717" t="s">
        <v>2308</v>
      </c>
      <c r="C717" s="74"/>
      <c r="D717" t="s">
        <v>2309</v>
      </c>
      <c r="E717" s="136">
        <v>3.5</v>
      </c>
      <c r="F717" s="155">
        <v>0.4</v>
      </c>
      <c r="G717" s="136">
        <v>2.1</v>
      </c>
      <c r="H717" s="154">
        <v>1</v>
      </c>
      <c r="I717" s="137">
        <f>C717*E717</f>
        <v>0</v>
      </c>
      <c r="J717" s="137">
        <f>C717*G717</f>
        <v>0</v>
      </c>
      <c r="K717" s="2"/>
    </row>
    <row r="718" spans="1:10" s="111" customFormat="1" ht="12.75">
      <c r="A718" t="s">
        <v>3868</v>
      </c>
      <c r="B718"/>
      <c r="C718" s="74"/>
      <c r="D718"/>
      <c r="E718" s="136"/>
      <c r="F718" s="155"/>
      <c r="G718" s="136"/>
      <c r="H718" s="154"/>
      <c r="I718" s="137"/>
      <c r="J718" s="137"/>
    </row>
    <row r="719" spans="2:11" ht="12.75">
      <c r="B719" t="s">
        <v>2310</v>
      </c>
      <c r="C719" s="74"/>
      <c r="D719" t="s">
        <v>2311</v>
      </c>
      <c r="E719" s="136">
        <v>2.99</v>
      </c>
      <c r="F719" s="155">
        <v>0.4</v>
      </c>
      <c r="G719" s="136">
        <v>1.79</v>
      </c>
      <c r="H719" s="154">
        <v>1</v>
      </c>
      <c r="I719" s="137">
        <f>C719*E719</f>
        <v>0</v>
      </c>
      <c r="J719" s="137">
        <f>C719*G719</f>
        <v>0</v>
      </c>
      <c r="K719" s="2"/>
    </row>
    <row r="720" spans="1:10" s="111" customFormat="1" ht="12.75">
      <c r="A720"/>
      <c r="B720" t="s">
        <v>2312</v>
      </c>
      <c r="C720" s="74"/>
      <c r="D720" t="s">
        <v>2313</v>
      </c>
      <c r="E720" s="136">
        <v>2.99</v>
      </c>
      <c r="F720" s="155">
        <v>0.4</v>
      </c>
      <c r="G720" s="136">
        <v>1.79</v>
      </c>
      <c r="H720" s="154">
        <v>1</v>
      </c>
      <c r="I720" s="137">
        <f>C720*E720</f>
        <v>0</v>
      </c>
      <c r="J720" s="137">
        <f>C720*G720</f>
        <v>0</v>
      </c>
    </row>
    <row r="721" spans="1:10" s="111" customFormat="1" ht="12.75">
      <c r="A721" t="s">
        <v>224</v>
      </c>
      <c r="B721"/>
      <c r="C721" s="74"/>
      <c r="D721"/>
      <c r="E721" s="136"/>
      <c r="F721" s="155"/>
      <c r="G721" s="136"/>
      <c r="H721" s="154"/>
      <c r="I721" s="137"/>
      <c r="J721" s="137"/>
    </row>
    <row r="722" spans="2:11" ht="12.75">
      <c r="B722" t="s">
        <v>2314</v>
      </c>
      <c r="C722" s="74"/>
      <c r="D722" t="s">
        <v>2315</v>
      </c>
      <c r="E722" s="136">
        <v>2.99</v>
      </c>
      <c r="F722" s="155">
        <v>0.4</v>
      </c>
      <c r="G722" s="136">
        <v>1.79</v>
      </c>
      <c r="H722" s="154">
        <v>1</v>
      </c>
      <c r="I722" s="137">
        <f>C722*E722</f>
        <v>0</v>
      </c>
      <c r="J722" s="137">
        <f>C722*G722</f>
        <v>0</v>
      </c>
      <c r="K722" s="2"/>
    </row>
    <row r="723" spans="1:10" s="111" customFormat="1" ht="12.75">
      <c r="A723"/>
      <c r="B723" t="s">
        <v>2316</v>
      </c>
      <c r="C723" s="74"/>
      <c r="D723" t="s">
        <v>2317</v>
      </c>
      <c r="E723" s="136">
        <v>2.99</v>
      </c>
      <c r="F723" s="155">
        <v>0.4</v>
      </c>
      <c r="G723" s="136">
        <v>1.79</v>
      </c>
      <c r="H723" s="154">
        <v>1</v>
      </c>
      <c r="I723" s="137">
        <f>C723*E723</f>
        <v>0</v>
      </c>
      <c r="J723" s="137">
        <f>C723*G723</f>
        <v>0</v>
      </c>
    </row>
    <row r="724" spans="1:10" s="111" customFormat="1" ht="12.75">
      <c r="A724" t="s">
        <v>225</v>
      </c>
      <c r="B724"/>
      <c r="C724" s="74"/>
      <c r="D724"/>
      <c r="E724" s="136"/>
      <c r="F724" s="155"/>
      <c r="G724" s="136"/>
      <c r="H724" s="154"/>
      <c r="I724" s="137"/>
      <c r="J724" s="137"/>
    </row>
    <row r="725" spans="1:10" s="111" customFormat="1" ht="12.75">
      <c r="A725"/>
      <c r="B725" t="s">
        <v>2318</v>
      </c>
      <c r="C725" s="74"/>
      <c r="D725" t="s">
        <v>2319</v>
      </c>
      <c r="E725" s="136">
        <v>2.99</v>
      </c>
      <c r="F725" s="155">
        <v>0.4</v>
      </c>
      <c r="G725" s="136">
        <v>1.79</v>
      </c>
      <c r="H725" s="154">
        <v>1</v>
      </c>
      <c r="I725" s="137">
        <f>C725*E725</f>
        <v>0</v>
      </c>
      <c r="J725" s="137">
        <f>C725*G725</f>
        <v>0</v>
      </c>
    </row>
    <row r="726" spans="1:10" ht="12.75">
      <c r="A726"/>
      <c r="B726" t="s">
        <v>2320</v>
      </c>
      <c r="C726" s="74"/>
      <c r="D726" t="s">
        <v>2321</v>
      </c>
      <c r="E726" s="136">
        <v>2.99</v>
      </c>
      <c r="F726" s="155">
        <v>0.4</v>
      </c>
      <c r="G726" s="136">
        <v>1.79</v>
      </c>
      <c r="H726" s="154">
        <v>1</v>
      </c>
      <c r="I726" s="137">
        <f>C726*E726</f>
        <v>0</v>
      </c>
      <c r="J726" s="137">
        <f>C726*G726</f>
        <v>0</v>
      </c>
    </row>
    <row r="727" spans="1:10" ht="12.75">
      <c r="A727" t="s">
        <v>345</v>
      </c>
      <c r="B727"/>
      <c r="C727" s="74"/>
      <c r="D727"/>
      <c r="E727" s="136"/>
      <c r="F727" s="155"/>
      <c r="G727" s="136"/>
      <c r="H727" s="154"/>
      <c r="I727" s="137"/>
      <c r="J727" s="137"/>
    </row>
    <row r="728" spans="1:10" ht="12.75">
      <c r="A728"/>
      <c r="B728" t="s">
        <v>2322</v>
      </c>
      <c r="C728" s="74"/>
      <c r="D728" t="s">
        <v>2323</v>
      </c>
      <c r="E728" s="136">
        <v>3.5</v>
      </c>
      <c r="F728" s="155">
        <v>0.4</v>
      </c>
      <c r="G728" s="136">
        <v>2.1</v>
      </c>
      <c r="H728" s="154">
        <v>1</v>
      </c>
      <c r="I728" s="137">
        <f>C728*E728</f>
        <v>0</v>
      </c>
      <c r="J728" s="137">
        <f>C728*G728</f>
        <v>0</v>
      </c>
    </row>
    <row r="729" spans="1:10" ht="12.75">
      <c r="A729"/>
      <c r="B729" t="s">
        <v>2324</v>
      </c>
      <c r="C729" s="74"/>
      <c r="D729" t="s">
        <v>2325</v>
      </c>
      <c r="E729" s="136">
        <v>3.5</v>
      </c>
      <c r="F729" s="155">
        <v>0.4</v>
      </c>
      <c r="G729" s="136">
        <v>2.1</v>
      </c>
      <c r="H729" s="154">
        <v>1</v>
      </c>
      <c r="I729" s="137">
        <f>C729*E729</f>
        <v>0</v>
      </c>
      <c r="J729" s="137">
        <f>C729*G729</f>
        <v>0</v>
      </c>
    </row>
    <row r="730" spans="1:10" ht="12.75">
      <c r="A730" t="s">
        <v>3869</v>
      </c>
      <c r="B730"/>
      <c r="C730" s="74"/>
      <c r="D730"/>
      <c r="E730" s="136"/>
      <c r="F730" s="155"/>
      <c r="G730" s="136"/>
      <c r="H730" s="154"/>
      <c r="I730" s="137"/>
      <c r="J730" s="137"/>
    </row>
    <row r="731" spans="1:10" s="113" customFormat="1" ht="12.75">
      <c r="A731"/>
      <c r="B731" t="s">
        <v>2326</v>
      </c>
      <c r="C731" s="74"/>
      <c r="D731" t="s">
        <v>2327</v>
      </c>
      <c r="E731" s="136">
        <v>3.5</v>
      </c>
      <c r="F731" s="155">
        <v>0.4</v>
      </c>
      <c r="G731" s="136">
        <v>2.1</v>
      </c>
      <c r="H731" s="154">
        <v>1</v>
      </c>
      <c r="I731" s="137">
        <f>C731*E731</f>
        <v>0</v>
      </c>
      <c r="J731" s="137">
        <f>C731*G731</f>
        <v>0</v>
      </c>
    </row>
    <row r="732" spans="1:10" s="113" customFormat="1" ht="12.75">
      <c r="A732"/>
      <c r="B732" t="s">
        <v>2328</v>
      </c>
      <c r="C732" s="74"/>
      <c r="D732" t="s">
        <v>2329</v>
      </c>
      <c r="E732" s="136">
        <v>2.99</v>
      </c>
      <c r="F732" s="155">
        <v>0.4</v>
      </c>
      <c r="G732" s="136">
        <v>1.79</v>
      </c>
      <c r="H732" s="154">
        <v>1</v>
      </c>
      <c r="I732" s="137">
        <f>C732*E732</f>
        <v>0</v>
      </c>
      <c r="J732" s="137">
        <f>C732*G732</f>
        <v>0</v>
      </c>
    </row>
    <row r="733" spans="1:10" ht="12.75">
      <c r="A733" t="s">
        <v>346</v>
      </c>
      <c r="B733"/>
      <c r="C733" s="74"/>
      <c r="D733"/>
      <c r="E733" s="136"/>
      <c r="F733" s="155"/>
      <c r="G733" s="136"/>
      <c r="H733" s="154"/>
      <c r="I733" s="137"/>
      <c r="J733" s="137"/>
    </row>
    <row r="734" spans="1:10" ht="12.75">
      <c r="A734"/>
      <c r="B734" t="s">
        <v>2330</v>
      </c>
      <c r="C734" s="74"/>
      <c r="D734" t="s">
        <v>2331</v>
      </c>
      <c r="E734" s="136">
        <v>2.99</v>
      </c>
      <c r="F734" s="155">
        <v>0.4</v>
      </c>
      <c r="G734" s="136">
        <v>1.79</v>
      </c>
      <c r="H734" s="154">
        <v>1</v>
      </c>
      <c r="I734" s="137">
        <f>C734*E734</f>
        <v>0</v>
      </c>
      <c r="J734" s="137">
        <f>C734*G734</f>
        <v>0</v>
      </c>
    </row>
    <row r="735" spans="1:10" ht="12.75">
      <c r="A735"/>
      <c r="B735" t="s">
        <v>2332</v>
      </c>
      <c r="C735" s="74"/>
      <c r="D735" t="s">
        <v>2333</v>
      </c>
      <c r="E735" s="136">
        <v>2.99</v>
      </c>
      <c r="F735" s="155">
        <v>0.4</v>
      </c>
      <c r="G735" s="136">
        <v>1.79</v>
      </c>
      <c r="H735" s="154">
        <v>1</v>
      </c>
      <c r="I735" s="137">
        <f>C735*E735</f>
        <v>0</v>
      </c>
      <c r="J735" s="137">
        <f>C735*G735</f>
        <v>0</v>
      </c>
    </row>
    <row r="736" spans="1:10" ht="12.75">
      <c r="A736" t="s">
        <v>226</v>
      </c>
      <c r="B736"/>
      <c r="C736" s="74"/>
      <c r="D736"/>
      <c r="E736" s="136"/>
      <c r="F736" s="155"/>
      <c r="G736" s="136"/>
      <c r="H736" s="154"/>
      <c r="I736" s="137"/>
      <c r="J736" s="137"/>
    </row>
    <row r="737" spans="1:10" s="113" customFormat="1" ht="12.75">
      <c r="A737"/>
      <c r="B737" t="s">
        <v>2334</v>
      </c>
      <c r="C737" s="74"/>
      <c r="D737" t="s">
        <v>2335</v>
      </c>
      <c r="E737" s="136">
        <v>3.5</v>
      </c>
      <c r="F737" s="155">
        <v>0.4</v>
      </c>
      <c r="G737" s="136">
        <v>2.1</v>
      </c>
      <c r="H737" s="154">
        <v>1</v>
      </c>
      <c r="I737" s="137">
        <f>C737*E737</f>
        <v>0</v>
      </c>
      <c r="J737" s="137">
        <f>C737*G737</f>
        <v>0</v>
      </c>
    </row>
    <row r="738" spans="1:10" s="113" customFormat="1" ht="12.75">
      <c r="A738"/>
      <c r="B738" t="s">
        <v>2336</v>
      </c>
      <c r="C738" s="74"/>
      <c r="D738" t="s">
        <v>2337</v>
      </c>
      <c r="E738" s="136">
        <v>3.99</v>
      </c>
      <c r="F738" s="155">
        <v>0.4</v>
      </c>
      <c r="G738" s="136">
        <v>2.39</v>
      </c>
      <c r="H738" s="154">
        <v>1</v>
      </c>
      <c r="I738" s="137">
        <f>C738*E738</f>
        <v>0</v>
      </c>
      <c r="J738" s="137">
        <f>C738*G738</f>
        <v>0</v>
      </c>
    </row>
    <row r="739" spans="1:10" s="113" customFormat="1" ht="12.75">
      <c r="A739" t="s">
        <v>227</v>
      </c>
      <c r="B739"/>
      <c r="C739" s="74"/>
      <c r="D739"/>
      <c r="E739" s="136"/>
      <c r="F739" s="155"/>
      <c r="G739" s="136"/>
      <c r="H739" s="154"/>
      <c r="I739" s="137"/>
      <c r="J739" s="137"/>
    </row>
    <row r="740" spans="1:10" s="113" customFormat="1" ht="12.75">
      <c r="A740"/>
      <c r="B740" t="s">
        <v>2338</v>
      </c>
      <c r="C740" s="74"/>
      <c r="D740" t="s">
        <v>2339</v>
      </c>
      <c r="E740" s="136">
        <v>82.38</v>
      </c>
      <c r="F740" s="155" t="s">
        <v>42</v>
      </c>
      <c r="G740" s="136">
        <v>82.38</v>
      </c>
      <c r="H740" s="154">
        <v>10</v>
      </c>
      <c r="I740" s="137">
        <f aca="true" t="shared" si="16" ref="I740:I747">C740*E740</f>
        <v>0</v>
      </c>
      <c r="J740" s="137">
        <f aca="true" t="shared" si="17" ref="J740:J747">C740*G740</f>
        <v>0</v>
      </c>
    </row>
    <row r="741" spans="1:10" s="113" customFormat="1" ht="12.75">
      <c r="A741"/>
      <c r="B741" t="s">
        <v>2340</v>
      </c>
      <c r="C741" s="74"/>
      <c r="D741" t="s">
        <v>2341</v>
      </c>
      <c r="E741" s="136">
        <v>82.38</v>
      </c>
      <c r="F741" s="155" t="s">
        <v>42</v>
      </c>
      <c r="G741" s="136">
        <v>82.38</v>
      </c>
      <c r="H741" s="154">
        <v>10</v>
      </c>
      <c r="I741" s="137">
        <f t="shared" si="16"/>
        <v>0</v>
      </c>
      <c r="J741" s="137">
        <f t="shared" si="17"/>
        <v>0</v>
      </c>
    </row>
    <row r="742" spans="1:10" ht="12.75">
      <c r="A742"/>
      <c r="B742" t="s">
        <v>2342</v>
      </c>
      <c r="C742" s="74"/>
      <c r="D742" t="s">
        <v>2343</v>
      </c>
      <c r="E742" s="136">
        <v>82.38</v>
      </c>
      <c r="F742" s="155" t="s">
        <v>42</v>
      </c>
      <c r="G742" s="136">
        <v>82.38</v>
      </c>
      <c r="H742" s="154">
        <v>10</v>
      </c>
      <c r="I742" s="137">
        <f t="shared" si="16"/>
        <v>0</v>
      </c>
      <c r="J742" s="137">
        <f t="shared" si="17"/>
        <v>0</v>
      </c>
    </row>
    <row r="743" spans="1:10" s="113" customFormat="1" ht="12.75">
      <c r="A743"/>
      <c r="B743" t="s">
        <v>2344</v>
      </c>
      <c r="C743" s="74"/>
      <c r="D743" t="s">
        <v>2345</v>
      </c>
      <c r="E743" s="136">
        <v>82.38</v>
      </c>
      <c r="F743" s="155" t="s">
        <v>42</v>
      </c>
      <c r="G743" s="136">
        <v>82.38</v>
      </c>
      <c r="H743" s="154">
        <v>10</v>
      </c>
      <c r="I743" s="137">
        <f t="shared" si="16"/>
        <v>0</v>
      </c>
      <c r="J743" s="137">
        <f t="shared" si="17"/>
        <v>0</v>
      </c>
    </row>
    <row r="744" spans="1:10" s="111" customFormat="1" ht="12.75">
      <c r="A744"/>
      <c r="B744" t="s">
        <v>2346</v>
      </c>
      <c r="C744" s="74"/>
      <c r="D744" t="s">
        <v>2347</v>
      </c>
      <c r="E744" s="136">
        <v>82.38</v>
      </c>
      <c r="F744" s="155" t="s">
        <v>42</v>
      </c>
      <c r="G744" s="136">
        <v>82.38</v>
      </c>
      <c r="H744" s="154">
        <v>10</v>
      </c>
      <c r="I744" s="137">
        <f t="shared" si="16"/>
        <v>0</v>
      </c>
      <c r="J744" s="137">
        <f t="shared" si="17"/>
        <v>0</v>
      </c>
    </row>
    <row r="745" spans="1:10" s="158" customFormat="1" ht="12.75">
      <c r="A745"/>
      <c r="B745" t="s">
        <v>2348</v>
      </c>
      <c r="C745" s="74"/>
      <c r="D745" t="s">
        <v>2349</v>
      </c>
      <c r="E745" s="136">
        <v>82.38</v>
      </c>
      <c r="F745" s="155" t="s">
        <v>42</v>
      </c>
      <c r="G745" s="136">
        <v>82.38</v>
      </c>
      <c r="H745" s="154">
        <v>10</v>
      </c>
      <c r="I745" s="137">
        <f t="shared" si="16"/>
        <v>0</v>
      </c>
      <c r="J745" s="137">
        <f t="shared" si="17"/>
        <v>0</v>
      </c>
    </row>
    <row r="746" spans="1:10" ht="12.75">
      <c r="A746"/>
      <c r="B746" t="s">
        <v>2350</v>
      </c>
      <c r="C746" s="74"/>
      <c r="D746" t="s">
        <v>2351</v>
      </c>
      <c r="E746" s="136">
        <v>82.38</v>
      </c>
      <c r="F746" s="155" t="s">
        <v>42</v>
      </c>
      <c r="G746" s="136">
        <v>82.38</v>
      </c>
      <c r="H746" s="154">
        <v>10</v>
      </c>
      <c r="I746" s="137">
        <f t="shared" si="16"/>
        <v>0</v>
      </c>
      <c r="J746" s="137">
        <f t="shared" si="17"/>
        <v>0</v>
      </c>
    </row>
    <row r="747" spans="1:10" s="113" customFormat="1" ht="12.75">
      <c r="A747"/>
      <c r="B747" t="s">
        <v>2352</v>
      </c>
      <c r="C747" s="74"/>
      <c r="D747" t="s">
        <v>2353</v>
      </c>
      <c r="E747" s="136">
        <v>82.38</v>
      </c>
      <c r="F747" s="155" t="s">
        <v>42</v>
      </c>
      <c r="G747" s="136">
        <v>82.38</v>
      </c>
      <c r="H747" s="154">
        <v>10</v>
      </c>
      <c r="I747" s="137">
        <f t="shared" si="16"/>
        <v>0</v>
      </c>
      <c r="J747" s="137">
        <f t="shared" si="17"/>
        <v>0</v>
      </c>
    </row>
    <row r="748" spans="1:10" s="113" customFormat="1" ht="12.75">
      <c r="A748" t="s">
        <v>3870</v>
      </c>
      <c r="B748"/>
      <c r="C748" s="74"/>
      <c r="D748"/>
      <c r="E748" s="136"/>
      <c r="F748" s="155"/>
      <c r="G748" s="136"/>
      <c r="H748" s="154"/>
      <c r="I748" s="137"/>
      <c r="J748" s="137"/>
    </row>
    <row r="749" spans="1:10" s="113" customFormat="1" ht="12.75">
      <c r="A749"/>
      <c r="B749" t="s">
        <v>2354</v>
      </c>
      <c r="C749" s="74"/>
      <c r="D749" t="s">
        <v>2355</v>
      </c>
      <c r="E749" s="136">
        <v>2.99</v>
      </c>
      <c r="F749" s="155">
        <v>0.4</v>
      </c>
      <c r="G749" s="136">
        <v>1.79</v>
      </c>
      <c r="H749" s="154">
        <v>1</v>
      </c>
      <c r="I749" s="137">
        <f>C749*E749</f>
        <v>0</v>
      </c>
      <c r="J749" s="137">
        <f>C749*G749</f>
        <v>0</v>
      </c>
    </row>
    <row r="750" spans="1:10" s="113" customFormat="1" ht="12.75">
      <c r="A750"/>
      <c r="B750" t="s">
        <v>2356</v>
      </c>
      <c r="C750" s="74"/>
      <c r="D750" t="s">
        <v>2357</v>
      </c>
      <c r="E750" s="136">
        <v>10</v>
      </c>
      <c r="F750" s="155">
        <v>0.4</v>
      </c>
      <c r="G750" s="136">
        <v>6</v>
      </c>
      <c r="H750" s="154">
        <v>1</v>
      </c>
      <c r="I750" s="137">
        <f>C750*E750</f>
        <v>0</v>
      </c>
      <c r="J750" s="137">
        <f>C750*G750</f>
        <v>0</v>
      </c>
    </row>
    <row r="751" spans="1:10" s="113" customFormat="1" ht="12.75">
      <c r="A751" t="s">
        <v>347</v>
      </c>
      <c r="B751"/>
      <c r="C751" s="74"/>
      <c r="D751"/>
      <c r="E751" s="136"/>
      <c r="F751" s="155"/>
      <c r="G751" s="136"/>
      <c r="H751" s="154"/>
      <c r="I751" s="137"/>
      <c r="J751" s="137"/>
    </row>
    <row r="752" spans="1:10" s="113" customFormat="1" ht="12.75">
      <c r="A752"/>
      <c r="B752" t="s">
        <v>2358</v>
      </c>
      <c r="C752" s="74"/>
      <c r="D752" t="s">
        <v>2359</v>
      </c>
      <c r="E752" s="136">
        <v>3.99</v>
      </c>
      <c r="F752" s="155">
        <v>0.4</v>
      </c>
      <c r="G752" s="136">
        <v>2.39</v>
      </c>
      <c r="H752" s="154">
        <v>1</v>
      </c>
      <c r="I752" s="137">
        <f>C752*E752</f>
        <v>0</v>
      </c>
      <c r="J752" s="137">
        <f>C752*G752</f>
        <v>0</v>
      </c>
    </row>
    <row r="753" spans="1:10" s="113" customFormat="1" ht="12.75">
      <c r="A753"/>
      <c r="B753" t="s">
        <v>2360</v>
      </c>
      <c r="C753" s="74"/>
      <c r="D753" t="s">
        <v>2361</v>
      </c>
      <c r="E753" s="136">
        <v>15.99</v>
      </c>
      <c r="F753" s="155">
        <v>0.4</v>
      </c>
      <c r="G753" s="136">
        <v>9.59</v>
      </c>
      <c r="H753" s="154">
        <v>1</v>
      </c>
      <c r="I753" s="137">
        <f>C753*E753</f>
        <v>0</v>
      </c>
      <c r="J753" s="137">
        <f>C753*G753</f>
        <v>0</v>
      </c>
    </row>
    <row r="754" spans="1:10" s="113" customFormat="1" ht="12.75">
      <c r="A754" t="s">
        <v>228</v>
      </c>
      <c r="B754"/>
      <c r="C754" s="74"/>
      <c r="D754"/>
      <c r="E754" s="136"/>
      <c r="F754" s="155"/>
      <c r="G754" s="136"/>
      <c r="H754" s="154"/>
      <c r="I754" s="137"/>
      <c r="J754" s="137"/>
    </row>
    <row r="755" spans="1:10" s="113" customFormat="1" ht="12.75">
      <c r="A755"/>
      <c r="B755" t="s">
        <v>2362</v>
      </c>
      <c r="C755" s="74"/>
      <c r="D755" t="s">
        <v>2363</v>
      </c>
      <c r="E755" s="136">
        <v>2.99</v>
      </c>
      <c r="F755" s="155">
        <v>0.4</v>
      </c>
      <c r="G755" s="136">
        <v>1.79</v>
      </c>
      <c r="H755" s="154">
        <v>1</v>
      </c>
      <c r="I755" s="137">
        <f>C755*E755</f>
        <v>0</v>
      </c>
      <c r="J755" s="137">
        <f>C755*G755</f>
        <v>0</v>
      </c>
    </row>
    <row r="756" spans="1:10" s="113" customFormat="1" ht="12.75">
      <c r="A756"/>
      <c r="B756" t="s">
        <v>2364</v>
      </c>
      <c r="C756" s="74"/>
      <c r="D756" t="s">
        <v>2365</v>
      </c>
      <c r="E756" s="136">
        <v>10</v>
      </c>
      <c r="F756" s="155">
        <v>0.4</v>
      </c>
      <c r="G756" s="136">
        <v>6</v>
      </c>
      <c r="H756" s="154">
        <v>1</v>
      </c>
      <c r="I756" s="137">
        <f>C756*E756</f>
        <v>0</v>
      </c>
      <c r="J756" s="137">
        <f>C756*G756</f>
        <v>0</v>
      </c>
    </row>
    <row r="757" spans="1:10" s="113" customFormat="1" ht="12.75">
      <c r="A757" t="s">
        <v>348</v>
      </c>
      <c r="B757"/>
      <c r="C757" s="74"/>
      <c r="D757"/>
      <c r="E757" s="136"/>
      <c r="F757" s="155"/>
      <c r="G757" s="136"/>
      <c r="H757" s="154"/>
      <c r="I757" s="137"/>
      <c r="J757" s="137"/>
    </row>
    <row r="758" spans="1:10" s="113" customFormat="1" ht="12.75">
      <c r="A758"/>
      <c r="B758" t="s">
        <v>2366</v>
      </c>
      <c r="C758" s="74"/>
      <c r="D758" t="s">
        <v>2367</v>
      </c>
      <c r="E758" s="136">
        <v>2.99</v>
      </c>
      <c r="F758" s="155">
        <v>0.4</v>
      </c>
      <c r="G758" s="136">
        <v>1.79</v>
      </c>
      <c r="H758" s="154">
        <v>1</v>
      </c>
      <c r="I758" s="137">
        <f>C758*E758</f>
        <v>0</v>
      </c>
      <c r="J758" s="137">
        <f>C758*G758</f>
        <v>0</v>
      </c>
    </row>
    <row r="759" spans="1:10" s="113" customFormat="1" ht="12.75">
      <c r="A759"/>
      <c r="B759" t="s">
        <v>2368</v>
      </c>
      <c r="C759" s="74"/>
      <c r="D759" t="s">
        <v>2369</v>
      </c>
      <c r="E759" s="136">
        <v>17.99</v>
      </c>
      <c r="F759" s="155">
        <v>0.4</v>
      </c>
      <c r="G759" s="136">
        <v>10.79</v>
      </c>
      <c r="H759" s="154">
        <v>3</v>
      </c>
      <c r="I759" s="137">
        <f>C759*E759</f>
        <v>0</v>
      </c>
      <c r="J759" s="137">
        <f>C759*G759</f>
        <v>0</v>
      </c>
    </row>
    <row r="760" spans="1:10" s="113" customFormat="1" ht="12.75">
      <c r="A760"/>
      <c r="B760" t="s">
        <v>2370</v>
      </c>
      <c r="C760" s="74"/>
      <c r="D760" t="s">
        <v>2371</v>
      </c>
      <c r="E760" s="136">
        <v>17.99</v>
      </c>
      <c r="F760" s="155">
        <v>0.4</v>
      </c>
      <c r="G760" s="136">
        <v>10.79</v>
      </c>
      <c r="H760" s="154">
        <v>3</v>
      </c>
      <c r="I760" s="137">
        <f>C760*E760</f>
        <v>0</v>
      </c>
      <c r="J760" s="137">
        <f>C760*G760</f>
        <v>0</v>
      </c>
    </row>
    <row r="761" spans="1:10" s="113" customFormat="1" ht="12.75">
      <c r="A761"/>
      <c r="B761" t="s">
        <v>2372</v>
      </c>
      <c r="C761" s="74"/>
      <c r="D761" t="s">
        <v>2373</v>
      </c>
      <c r="E761" s="136">
        <v>14.99</v>
      </c>
      <c r="F761" s="155">
        <v>0.4</v>
      </c>
      <c r="G761" s="136">
        <v>8.99</v>
      </c>
      <c r="H761" s="154">
        <v>3</v>
      </c>
      <c r="I761" s="137">
        <f>C761*E761</f>
        <v>0</v>
      </c>
      <c r="J761" s="137">
        <f>C761*G761</f>
        <v>0</v>
      </c>
    </row>
    <row r="762" spans="1:10" s="113" customFormat="1" ht="12.75">
      <c r="A762" t="s">
        <v>349</v>
      </c>
      <c r="B762"/>
      <c r="C762" s="74"/>
      <c r="D762"/>
      <c r="E762" s="136"/>
      <c r="F762" s="155"/>
      <c r="G762" s="136"/>
      <c r="H762" s="154"/>
      <c r="I762" s="137"/>
      <c r="J762" s="137"/>
    </row>
    <row r="763" spans="1:10" s="113" customFormat="1" ht="12.75">
      <c r="A763"/>
      <c r="B763" t="s">
        <v>2374</v>
      </c>
      <c r="C763" s="74"/>
      <c r="D763" t="s">
        <v>2375</v>
      </c>
      <c r="E763" s="136">
        <v>3.99</v>
      </c>
      <c r="F763" s="155">
        <v>0.4</v>
      </c>
      <c r="G763" s="136">
        <v>2.39</v>
      </c>
      <c r="H763" s="154">
        <v>1</v>
      </c>
      <c r="I763" s="137">
        <f>C763*E763</f>
        <v>0</v>
      </c>
      <c r="J763" s="137">
        <f>C763*G763</f>
        <v>0</v>
      </c>
    </row>
    <row r="764" spans="1:10" s="113" customFormat="1" ht="12.75">
      <c r="A764" t="s">
        <v>319</v>
      </c>
      <c r="B764"/>
      <c r="C764" s="74"/>
      <c r="D764"/>
      <c r="E764" s="136"/>
      <c r="F764" s="155"/>
      <c r="G764" s="136"/>
      <c r="H764" s="154"/>
      <c r="I764" s="137"/>
      <c r="J764" s="137"/>
    </row>
    <row r="765" spans="1:10" ht="12.75">
      <c r="A765"/>
      <c r="B765" t="s">
        <v>2376</v>
      </c>
      <c r="C765" s="74"/>
      <c r="D765" t="s">
        <v>2377</v>
      </c>
      <c r="E765" s="136">
        <v>45.99</v>
      </c>
      <c r="F765" s="155">
        <v>0.4</v>
      </c>
      <c r="G765" s="136">
        <v>27.59</v>
      </c>
      <c r="H765" s="154">
        <v>3</v>
      </c>
      <c r="I765" s="137">
        <f>C765*E765</f>
        <v>0</v>
      </c>
      <c r="J765" s="137">
        <f>C765*G765</f>
        <v>0</v>
      </c>
    </row>
    <row r="766" spans="1:10" s="111" customFormat="1" ht="12.75">
      <c r="A766"/>
      <c r="B766" t="s">
        <v>2378</v>
      </c>
      <c r="C766" s="74"/>
      <c r="D766" t="s">
        <v>2379</v>
      </c>
      <c r="E766" s="136">
        <v>34.99</v>
      </c>
      <c r="F766" s="155">
        <v>0.4</v>
      </c>
      <c r="G766" s="136">
        <v>20.99</v>
      </c>
      <c r="H766" s="154">
        <v>3</v>
      </c>
      <c r="I766" s="137">
        <f>C766*E766</f>
        <v>0</v>
      </c>
      <c r="J766" s="137">
        <f>C766*G766</f>
        <v>0</v>
      </c>
    </row>
    <row r="767" spans="1:10" s="111" customFormat="1" ht="12.75">
      <c r="A767" t="s">
        <v>229</v>
      </c>
      <c r="B767"/>
      <c r="C767" s="74"/>
      <c r="D767"/>
      <c r="E767" s="136"/>
      <c r="F767" s="155"/>
      <c r="G767" s="136"/>
      <c r="H767" s="154"/>
      <c r="I767" s="137"/>
      <c r="J767" s="137"/>
    </row>
    <row r="768" spans="2:11" s="111" customFormat="1" ht="12.75">
      <c r="B768" s="111" t="s">
        <v>2380</v>
      </c>
      <c r="C768" s="140"/>
      <c r="D768" s="111" t="s">
        <v>2381</v>
      </c>
      <c r="E768" s="183">
        <v>14.99</v>
      </c>
      <c r="F768" s="195">
        <v>0.5</v>
      </c>
      <c r="G768" s="183">
        <v>7.49</v>
      </c>
      <c r="H768" s="153">
        <v>3</v>
      </c>
      <c r="I768" s="183">
        <f>C768*E768</f>
        <v>0</v>
      </c>
      <c r="J768" s="183">
        <f>C768*G768</f>
        <v>0</v>
      </c>
      <c r="K768" s="160"/>
    </row>
    <row r="769" spans="1:10" s="111" customFormat="1" ht="12.75">
      <c r="A769" s="130" t="s">
        <v>41</v>
      </c>
      <c r="B769" s="50" t="s">
        <v>306</v>
      </c>
      <c r="C769" s="73"/>
      <c r="D769" s="50"/>
      <c r="E769" s="68"/>
      <c r="F769" s="86"/>
      <c r="G769" s="68"/>
      <c r="H769" s="152"/>
      <c r="I769" s="95"/>
      <c r="J769" s="95"/>
    </row>
    <row r="770" spans="1:10" s="111" customFormat="1" ht="12.75">
      <c r="A770" s="130" t="s">
        <v>41</v>
      </c>
      <c r="B770" s="50" t="s">
        <v>43</v>
      </c>
      <c r="C770" s="73"/>
      <c r="D770" s="50"/>
      <c r="E770" s="68"/>
      <c r="F770" s="86"/>
      <c r="G770" s="68"/>
      <c r="H770" s="152"/>
      <c r="I770" s="95"/>
      <c r="J770" s="95"/>
    </row>
    <row r="771" spans="1:10" s="158" customFormat="1" ht="12.75">
      <c r="A771" t="s">
        <v>365</v>
      </c>
      <c r="B771"/>
      <c r="C771" s="74"/>
      <c r="D771"/>
      <c r="E771" s="136"/>
      <c r="F771" s="155"/>
      <c r="G771" s="136"/>
      <c r="H771" s="154"/>
      <c r="I771" s="137"/>
      <c r="J771" s="137"/>
    </row>
    <row r="772" spans="1:10" s="111" customFormat="1" ht="12.75">
      <c r="A772"/>
      <c r="B772" t="s">
        <v>2382</v>
      </c>
      <c r="C772" s="74"/>
      <c r="D772" t="s">
        <v>2383</v>
      </c>
      <c r="E772" s="136">
        <v>3.99</v>
      </c>
      <c r="F772" s="155">
        <v>0.4</v>
      </c>
      <c r="G772" s="136">
        <v>2.39</v>
      </c>
      <c r="H772" s="154">
        <v>1</v>
      </c>
      <c r="I772" s="137">
        <f>C772*E772</f>
        <v>0</v>
      </c>
      <c r="J772" s="137">
        <f>C772*G772</f>
        <v>0</v>
      </c>
    </row>
    <row r="773" spans="1:10" s="111" customFormat="1" ht="12.75">
      <c r="A773" t="s">
        <v>211</v>
      </c>
      <c r="B773"/>
      <c r="C773" s="74"/>
      <c r="D773"/>
      <c r="E773" s="136"/>
      <c r="F773" s="155"/>
      <c r="G773" s="136"/>
      <c r="H773" s="154"/>
      <c r="I773" s="137"/>
      <c r="J773" s="137"/>
    </row>
    <row r="774" spans="2:11" s="111" customFormat="1" ht="12.75">
      <c r="B774" s="111" t="s">
        <v>2384</v>
      </c>
      <c r="C774" s="140"/>
      <c r="D774" s="111" t="s">
        <v>2385</v>
      </c>
      <c r="E774" s="183">
        <v>4.99</v>
      </c>
      <c r="F774" s="195">
        <v>0.5</v>
      </c>
      <c r="G774" s="183">
        <v>2.49</v>
      </c>
      <c r="H774" s="153">
        <v>1</v>
      </c>
      <c r="I774" s="183">
        <f>C774*E774</f>
        <v>0</v>
      </c>
      <c r="J774" s="183">
        <f>C774*G774</f>
        <v>0</v>
      </c>
      <c r="K774" s="160"/>
    </row>
    <row r="775" spans="2:11" s="111" customFormat="1" ht="12.75">
      <c r="B775" s="111" t="s">
        <v>2386</v>
      </c>
      <c r="C775" s="140"/>
      <c r="D775" s="111" t="s">
        <v>2387</v>
      </c>
      <c r="E775" s="183">
        <v>4.99</v>
      </c>
      <c r="F775" s="195">
        <v>0.5</v>
      </c>
      <c r="G775" s="183">
        <v>2.49</v>
      </c>
      <c r="H775" s="153">
        <v>1</v>
      </c>
      <c r="I775" s="183">
        <f>C775*E775</f>
        <v>0</v>
      </c>
      <c r="J775" s="183">
        <f>C775*G775</f>
        <v>0</v>
      </c>
      <c r="K775" s="160"/>
    </row>
    <row r="776" spans="1:10" s="111" customFormat="1" ht="12.75">
      <c r="A776" t="s">
        <v>202</v>
      </c>
      <c r="B776"/>
      <c r="C776" s="74"/>
      <c r="D776"/>
      <c r="E776" s="136"/>
      <c r="F776" s="155"/>
      <c r="G776" s="136"/>
      <c r="H776" s="154"/>
      <c r="I776" s="137"/>
      <c r="J776" s="137"/>
    </row>
    <row r="777" spans="1:10" s="111" customFormat="1" ht="12.75">
      <c r="A777"/>
      <c r="B777" t="s">
        <v>2388</v>
      </c>
      <c r="C777" s="74"/>
      <c r="D777" t="s">
        <v>2389</v>
      </c>
      <c r="E777" s="136">
        <v>2.99</v>
      </c>
      <c r="F777" s="155">
        <v>0.4</v>
      </c>
      <c r="G777" s="136">
        <v>1.79</v>
      </c>
      <c r="H777" s="154">
        <v>1</v>
      </c>
      <c r="I777" s="137">
        <f>C777*E777</f>
        <v>0</v>
      </c>
      <c r="J777" s="137">
        <f>C777*G777</f>
        <v>0</v>
      </c>
    </row>
    <row r="778" spans="1:10" s="111" customFormat="1" ht="12.75">
      <c r="A778"/>
      <c r="B778" t="s">
        <v>2390</v>
      </c>
      <c r="C778" s="74"/>
      <c r="D778" t="s">
        <v>2391</v>
      </c>
      <c r="E778" s="136">
        <v>2.99</v>
      </c>
      <c r="F778" s="155">
        <v>0.4</v>
      </c>
      <c r="G778" s="136">
        <v>1.79</v>
      </c>
      <c r="H778" s="154">
        <v>1</v>
      </c>
      <c r="I778" s="137">
        <f>C778*E778</f>
        <v>0</v>
      </c>
      <c r="J778" s="137">
        <f>C778*G778</f>
        <v>0</v>
      </c>
    </row>
    <row r="779" spans="1:10" s="111" customFormat="1" ht="12.75">
      <c r="A779" t="s">
        <v>212</v>
      </c>
      <c r="B779"/>
      <c r="C779" s="74"/>
      <c r="D779"/>
      <c r="E779" s="136"/>
      <c r="F779" s="155"/>
      <c r="G779" s="136"/>
      <c r="H779" s="154"/>
      <c r="I779" s="137"/>
      <c r="J779" s="137"/>
    </row>
    <row r="780" spans="2:11" ht="12.75">
      <c r="B780" t="s">
        <v>2392</v>
      </c>
      <c r="C780" s="74"/>
      <c r="D780" t="s">
        <v>2393</v>
      </c>
      <c r="E780" s="136">
        <v>2.99</v>
      </c>
      <c r="F780" s="155">
        <v>0.4</v>
      </c>
      <c r="G780" s="136">
        <v>1.79</v>
      </c>
      <c r="H780" s="154">
        <v>1</v>
      </c>
      <c r="I780" s="137">
        <f>C780*E780</f>
        <v>0</v>
      </c>
      <c r="J780" s="137">
        <f>C780*G780</f>
        <v>0</v>
      </c>
      <c r="K780" s="2"/>
    </row>
    <row r="781" spans="2:11" ht="12.75">
      <c r="B781" t="s">
        <v>2394</v>
      </c>
      <c r="C781" s="74"/>
      <c r="D781" t="s">
        <v>2395</v>
      </c>
      <c r="E781" s="136">
        <v>2.99</v>
      </c>
      <c r="F781" s="155">
        <v>0.4</v>
      </c>
      <c r="G781" s="136">
        <v>1.79</v>
      </c>
      <c r="H781" s="154">
        <v>1</v>
      </c>
      <c r="I781" s="137">
        <f>C781*E781</f>
        <v>0</v>
      </c>
      <c r="J781" s="137">
        <f>C781*G781</f>
        <v>0</v>
      </c>
      <c r="K781" s="2"/>
    </row>
    <row r="782" spans="1:10" s="111" customFormat="1" ht="12.75">
      <c r="A782" t="s">
        <v>213</v>
      </c>
      <c r="B782"/>
      <c r="C782" s="74"/>
      <c r="D782"/>
      <c r="E782" s="136"/>
      <c r="F782" s="155"/>
      <c r="G782" s="136"/>
      <c r="H782" s="154"/>
      <c r="I782" s="137"/>
      <c r="J782" s="137"/>
    </row>
    <row r="783" spans="2:11" s="111" customFormat="1" ht="12.75">
      <c r="B783" s="111" t="s">
        <v>2396</v>
      </c>
      <c r="C783" s="140"/>
      <c r="D783" s="111" t="s">
        <v>2397</v>
      </c>
      <c r="E783" s="183">
        <v>3.99</v>
      </c>
      <c r="F783" s="195">
        <v>0.5</v>
      </c>
      <c r="G783" s="183">
        <v>1.99</v>
      </c>
      <c r="H783" s="153">
        <v>1</v>
      </c>
      <c r="I783" s="183">
        <f>C783*E783</f>
        <v>0</v>
      </c>
      <c r="J783" s="183">
        <f>C783*G783</f>
        <v>0</v>
      </c>
      <c r="K783" s="160"/>
    </row>
    <row r="784" spans="1:10" s="111" customFormat="1" ht="12.75">
      <c r="A784"/>
      <c r="B784" t="s">
        <v>2398</v>
      </c>
      <c r="C784" s="74"/>
      <c r="D784" t="s">
        <v>2399</v>
      </c>
      <c r="E784" s="136">
        <v>3.99</v>
      </c>
      <c r="F784" s="155">
        <v>0.4</v>
      </c>
      <c r="G784" s="136">
        <v>2.39</v>
      </c>
      <c r="H784" s="154">
        <v>1</v>
      </c>
      <c r="I784" s="137">
        <f>C784*E784</f>
        <v>0</v>
      </c>
      <c r="J784" s="137">
        <f>C784*G784</f>
        <v>0</v>
      </c>
    </row>
    <row r="785" spans="1:10" s="111" customFormat="1" ht="12.75">
      <c r="A785" t="s">
        <v>119</v>
      </c>
      <c r="B785"/>
      <c r="C785" s="74"/>
      <c r="D785"/>
      <c r="E785" s="136"/>
      <c r="F785" s="155"/>
      <c r="G785" s="136"/>
      <c r="H785" s="154"/>
      <c r="I785" s="137"/>
      <c r="J785" s="137"/>
    </row>
    <row r="786" spans="1:10" s="111" customFormat="1" ht="12.75">
      <c r="A786"/>
      <c r="B786" t="s">
        <v>2400</v>
      </c>
      <c r="C786" s="74"/>
      <c r="D786" t="s">
        <v>2401</v>
      </c>
      <c r="E786" s="136">
        <v>2.99</v>
      </c>
      <c r="F786" s="155">
        <v>0.4</v>
      </c>
      <c r="G786" s="136">
        <v>1.79</v>
      </c>
      <c r="H786" s="154">
        <v>1</v>
      </c>
      <c r="I786" s="137">
        <f>C786*E786</f>
        <v>0</v>
      </c>
      <c r="J786" s="137">
        <f>C786*G786</f>
        <v>0</v>
      </c>
    </row>
    <row r="787" spans="1:10" s="111" customFormat="1" ht="12.75">
      <c r="A787"/>
      <c r="B787" t="s">
        <v>2402</v>
      </c>
      <c r="C787" s="74"/>
      <c r="D787" t="s">
        <v>2403</v>
      </c>
      <c r="E787" s="136">
        <v>14</v>
      </c>
      <c r="F787" s="155">
        <v>0.4</v>
      </c>
      <c r="G787" s="136">
        <v>14</v>
      </c>
      <c r="H787" s="154">
        <v>1</v>
      </c>
      <c r="I787" s="137">
        <f>C787*E787</f>
        <v>0</v>
      </c>
      <c r="J787" s="137">
        <f>C787*G787</f>
        <v>0</v>
      </c>
    </row>
    <row r="788" spans="1:10" s="111" customFormat="1" ht="12.75">
      <c r="A788" t="s">
        <v>120</v>
      </c>
      <c r="B788"/>
      <c r="C788" s="74"/>
      <c r="D788"/>
      <c r="E788" s="136"/>
      <c r="F788" s="155"/>
      <c r="G788" s="136"/>
      <c r="H788" s="154"/>
      <c r="I788" s="137"/>
      <c r="J788" s="137"/>
    </row>
    <row r="789" spans="2:11" ht="12.75">
      <c r="B789" t="s">
        <v>2404</v>
      </c>
      <c r="C789" s="74"/>
      <c r="D789" t="s">
        <v>2405</v>
      </c>
      <c r="E789" s="136">
        <v>2.99</v>
      </c>
      <c r="F789" s="155">
        <v>0.4</v>
      </c>
      <c r="G789" s="136">
        <v>1.79</v>
      </c>
      <c r="H789" s="154">
        <v>1</v>
      </c>
      <c r="I789" s="137">
        <f>C789*E789</f>
        <v>0</v>
      </c>
      <c r="J789" s="137">
        <f>C789*G789</f>
        <v>0</v>
      </c>
      <c r="K789" s="2"/>
    </row>
    <row r="790" spans="1:10" ht="12.75">
      <c r="A790"/>
      <c r="B790" t="s">
        <v>2406</v>
      </c>
      <c r="C790" s="74"/>
      <c r="D790" t="s">
        <v>2407</v>
      </c>
      <c r="E790" s="136">
        <v>14</v>
      </c>
      <c r="F790" s="155">
        <v>0.4</v>
      </c>
      <c r="G790" s="136">
        <v>14</v>
      </c>
      <c r="H790" s="154">
        <v>1</v>
      </c>
      <c r="I790" s="137">
        <f>C790*E790</f>
        <v>0</v>
      </c>
      <c r="J790" s="137">
        <f>C790*G790</f>
        <v>0</v>
      </c>
    </row>
    <row r="791" spans="1:10" ht="12.75">
      <c r="A791" t="s">
        <v>121</v>
      </c>
      <c r="B791"/>
      <c r="C791" s="74"/>
      <c r="D791"/>
      <c r="E791" s="136"/>
      <c r="F791" s="155"/>
      <c r="G791" s="136"/>
      <c r="H791" s="154"/>
      <c r="I791" s="137"/>
      <c r="J791" s="137"/>
    </row>
    <row r="792" spans="1:10" ht="12.75">
      <c r="A792"/>
      <c r="B792" t="s">
        <v>2408</v>
      </c>
      <c r="C792" s="74"/>
      <c r="D792" t="s">
        <v>2409</v>
      </c>
      <c r="E792" s="136">
        <v>2.99</v>
      </c>
      <c r="F792" s="155">
        <v>0.4</v>
      </c>
      <c r="G792" s="136">
        <v>1.79</v>
      </c>
      <c r="H792" s="154">
        <v>1</v>
      </c>
      <c r="I792" s="137">
        <f>C792*E792</f>
        <v>0</v>
      </c>
      <c r="J792" s="137">
        <f>C792*G792</f>
        <v>0</v>
      </c>
    </row>
    <row r="793" spans="1:10" ht="12.75">
      <c r="A793"/>
      <c r="B793" t="s">
        <v>2410</v>
      </c>
      <c r="C793" s="74"/>
      <c r="D793" t="s">
        <v>2411</v>
      </c>
      <c r="E793" s="136">
        <v>14</v>
      </c>
      <c r="F793" s="155">
        <v>0.4</v>
      </c>
      <c r="G793" s="136">
        <v>14</v>
      </c>
      <c r="H793" s="154">
        <v>1</v>
      </c>
      <c r="I793" s="137">
        <f>C793*E793</f>
        <v>0</v>
      </c>
      <c r="J793" s="137">
        <f>C793*G793</f>
        <v>0</v>
      </c>
    </row>
    <row r="794" spans="1:10" s="113" customFormat="1" ht="12.75">
      <c r="A794" t="s">
        <v>122</v>
      </c>
      <c r="B794"/>
      <c r="C794" s="74"/>
      <c r="D794"/>
      <c r="E794" s="136"/>
      <c r="F794" s="155"/>
      <c r="G794" s="136"/>
      <c r="H794" s="154"/>
      <c r="I794" s="137"/>
      <c r="J794" s="137"/>
    </row>
    <row r="795" spans="1:10" s="113" customFormat="1" ht="12.75">
      <c r="A795"/>
      <c r="B795" t="s">
        <v>2412</v>
      </c>
      <c r="C795" s="74"/>
      <c r="D795" t="s">
        <v>2413</v>
      </c>
      <c r="E795" s="136">
        <v>2.99</v>
      </c>
      <c r="F795" s="155">
        <v>0.4</v>
      </c>
      <c r="G795" s="136">
        <v>1.79</v>
      </c>
      <c r="H795" s="154">
        <v>1</v>
      </c>
      <c r="I795" s="137">
        <f>C795*E795</f>
        <v>0</v>
      </c>
      <c r="J795" s="137">
        <f>C795*G795</f>
        <v>0</v>
      </c>
    </row>
    <row r="796" spans="1:10" s="113" customFormat="1" ht="12.75">
      <c r="A796"/>
      <c r="B796" t="s">
        <v>2414</v>
      </c>
      <c r="C796" s="74"/>
      <c r="D796" t="s">
        <v>2415</v>
      </c>
      <c r="E796" s="136">
        <v>14</v>
      </c>
      <c r="F796" s="155">
        <v>0.4</v>
      </c>
      <c r="G796" s="136">
        <v>14</v>
      </c>
      <c r="H796" s="154">
        <v>1</v>
      </c>
      <c r="I796" s="137">
        <f>C796*E796</f>
        <v>0</v>
      </c>
      <c r="J796" s="137">
        <f>C796*G796</f>
        <v>0</v>
      </c>
    </row>
    <row r="797" spans="1:10" ht="12.75">
      <c r="A797" t="s">
        <v>123</v>
      </c>
      <c r="B797"/>
      <c r="C797" s="74"/>
      <c r="D797"/>
      <c r="E797" s="136"/>
      <c r="F797" s="155"/>
      <c r="G797" s="136"/>
      <c r="H797" s="154"/>
      <c r="I797" s="137"/>
      <c r="J797" s="137"/>
    </row>
    <row r="798" spans="1:10" s="113" customFormat="1" ht="12.75">
      <c r="A798"/>
      <c r="B798" t="s">
        <v>2416</v>
      </c>
      <c r="C798" s="74"/>
      <c r="D798" t="s">
        <v>2417</v>
      </c>
      <c r="E798" s="136">
        <v>2.99</v>
      </c>
      <c r="F798" s="155">
        <v>0.4</v>
      </c>
      <c r="G798" s="136">
        <v>1.79</v>
      </c>
      <c r="H798" s="154">
        <v>1</v>
      </c>
      <c r="I798" s="137">
        <f>C798*E798</f>
        <v>0</v>
      </c>
      <c r="J798" s="137">
        <f>C798*G798</f>
        <v>0</v>
      </c>
    </row>
    <row r="799" spans="1:10" ht="12.75">
      <c r="A799"/>
      <c r="B799" t="s">
        <v>2418</v>
      </c>
      <c r="C799" s="74"/>
      <c r="D799" t="s">
        <v>2419</v>
      </c>
      <c r="E799" s="136">
        <v>3.99</v>
      </c>
      <c r="F799" s="155">
        <v>0.4</v>
      </c>
      <c r="G799" s="136">
        <v>2.39</v>
      </c>
      <c r="H799" s="154">
        <v>1</v>
      </c>
      <c r="I799" s="137">
        <f>C799*E799</f>
        <v>0</v>
      </c>
      <c r="J799" s="137">
        <f>C799*G799</f>
        <v>0</v>
      </c>
    </row>
    <row r="800" spans="1:10" ht="12.75">
      <c r="A800" t="s">
        <v>124</v>
      </c>
      <c r="B800"/>
      <c r="C800" s="74"/>
      <c r="D800"/>
      <c r="E800" s="136"/>
      <c r="F800" s="155"/>
      <c r="G800" s="136"/>
      <c r="H800" s="154"/>
      <c r="I800" s="137"/>
      <c r="J800" s="137"/>
    </row>
    <row r="801" spans="1:10" ht="12.75">
      <c r="A801"/>
      <c r="B801" t="s">
        <v>2420</v>
      </c>
      <c r="C801" s="74"/>
      <c r="D801" t="s">
        <v>2421</v>
      </c>
      <c r="E801" s="136">
        <v>2.99</v>
      </c>
      <c r="F801" s="155">
        <v>0.4</v>
      </c>
      <c r="G801" s="136">
        <v>1.79</v>
      </c>
      <c r="H801" s="154">
        <v>1</v>
      </c>
      <c r="I801" s="137">
        <f>C801*E801</f>
        <v>0</v>
      </c>
      <c r="J801" s="137">
        <f>C801*G801</f>
        <v>0</v>
      </c>
    </row>
    <row r="802" spans="1:10" ht="12.75">
      <c r="A802"/>
      <c r="B802" t="s">
        <v>2422</v>
      </c>
      <c r="C802" s="74"/>
      <c r="D802" t="s">
        <v>2423</v>
      </c>
      <c r="E802" s="136">
        <v>3.99</v>
      </c>
      <c r="F802" s="155">
        <v>0.4</v>
      </c>
      <c r="G802" s="136">
        <v>2.39</v>
      </c>
      <c r="H802" s="154">
        <v>1</v>
      </c>
      <c r="I802" s="137">
        <f>C802*E802</f>
        <v>0</v>
      </c>
      <c r="J802" s="137">
        <f>C802*G802</f>
        <v>0</v>
      </c>
    </row>
    <row r="803" spans="1:10" ht="12.75">
      <c r="A803" t="s">
        <v>125</v>
      </c>
      <c r="B803"/>
      <c r="C803" s="74"/>
      <c r="D803"/>
      <c r="E803" s="136"/>
      <c r="F803" s="155"/>
      <c r="G803" s="136"/>
      <c r="H803" s="154"/>
      <c r="I803" s="137"/>
      <c r="J803" s="137"/>
    </row>
    <row r="804" spans="1:10" ht="12.75">
      <c r="A804"/>
      <c r="B804" t="s">
        <v>2424</v>
      </c>
      <c r="C804" s="74"/>
      <c r="D804" t="s">
        <v>2425</v>
      </c>
      <c r="E804" s="136">
        <v>2.99</v>
      </c>
      <c r="F804" s="155">
        <v>0.4</v>
      </c>
      <c r="G804" s="136">
        <v>1.79</v>
      </c>
      <c r="H804" s="154">
        <v>1</v>
      </c>
      <c r="I804" s="137">
        <f>C804*E804</f>
        <v>0</v>
      </c>
      <c r="J804" s="137">
        <f>C804*G804</f>
        <v>0</v>
      </c>
    </row>
    <row r="805" spans="1:10" ht="12.75">
      <c r="A805" t="s">
        <v>126</v>
      </c>
      <c r="B805"/>
      <c r="C805" s="74"/>
      <c r="D805"/>
      <c r="E805" s="136"/>
      <c r="F805" s="155"/>
      <c r="G805" s="136"/>
      <c r="H805" s="154"/>
      <c r="I805" s="137"/>
      <c r="J805" s="137"/>
    </row>
    <row r="806" spans="2:11" s="111" customFormat="1" ht="12.75">
      <c r="B806" s="111" t="s">
        <v>2426</v>
      </c>
      <c r="C806" s="140"/>
      <c r="D806" s="111" t="s">
        <v>2427</v>
      </c>
      <c r="E806" s="183">
        <v>3.99</v>
      </c>
      <c r="F806" s="195">
        <v>0.5</v>
      </c>
      <c r="G806" s="183">
        <v>1.99</v>
      </c>
      <c r="H806" s="153">
        <v>1</v>
      </c>
      <c r="I806" s="183">
        <f>C806*E806</f>
        <v>0</v>
      </c>
      <c r="J806" s="183">
        <f>C806*G806</f>
        <v>0</v>
      </c>
      <c r="K806" s="160"/>
    </row>
    <row r="807" spans="1:10" s="158" customFormat="1" ht="12.75">
      <c r="A807"/>
      <c r="B807" t="s">
        <v>2428</v>
      </c>
      <c r="C807" s="74"/>
      <c r="D807" t="s">
        <v>2429</v>
      </c>
      <c r="E807" s="136">
        <v>3.99</v>
      </c>
      <c r="F807" s="155">
        <v>0.4</v>
      </c>
      <c r="G807" s="136">
        <v>2.39</v>
      </c>
      <c r="H807" s="154">
        <v>1</v>
      </c>
      <c r="I807" s="137">
        <f>C807*E807</f>
        <v>0</v>
      </c>
      <c r="J807" s="137">
        <f>C807*G807</f>
        <v>0</v>
      </c>
    </row>
    <row r="808" spans="1:10" s="111" customFormat="1" ht="12.75">
      <c r="A808" t="s">
        <v>133</v>
      </c>
      <c r="B808"/>
      <c r="C808" s="74"/>
      <c r="D808"/>
      <c r="E808" s="136"/>
      <c r="F808" s="155"/>
      <c r="G808" s="136"/>
      <c r="H808" s="154"/>
      <c r="I808" s="137"/>
      <c r="J808" s="137"/>
    </row>
    <row r="809" spans="1:10" s="158" customFormat="1" ht="12.75">
      <c r="A809"/>
      <c r="B809" t="s">
        <v>2430</v>
      </c>
      <c r="C809" s="74"/>
      <c r="D809" t="s">
        <v>2431</v>
      </c>
      <c r="E809" s="136">
        <v>3.99</v>
      </c>
      <c r="F809" s="155">
        <v>0.4</v>
      </c>
      <c r="G809" s="136">
        <v>2.39</v>
      </c>
      <c r="H809" s="154">
        <v>1</v>
      </c>
      <c r="I809" s="137">
        <f>C809*E809</f>
        <v>0</v>
      </c>
      <c r="J809" s="137">
        <f>C809*G809</f>
        <v>0</v>
      </c>
    </row>
    <row r="810" spans="1:10" ht="12.75">
      <c r="A810" s="130" t="s">
        <v>41</v>
      </c>
      <c r="B810" s="50" t="s">
        <v>3940</v>
      </c>
      <c r="C810" s="73"/>
      <c r="D810" s="50"/>
      <c r="E810" s="68"/>
      <c r="F810" s="86"/>
      <c r="G810" s="68"/>
      <c r="H810" s="152"/>
      <c r="I810" s="95"/>
      <c r="J810" s="95"/>
    </row>
    <row r="811" spans="1:10" ht="12.75">
      <c r="A811" t="s">
        <v>203</v>
      </c>
      <c r="C811" s="74"/>
      <c r="E811" s="136"/>
      <c r="F811" s="155"/>
      <c r="G811" s="136"/>
      <c r="H811" s="154"/>
      <c r="I811" s="137"/>
      <c r="J811" s="137"/>
    </row>
    <row r="812" spans="2:11" s="111" customFormat="1" ht="12.75">
      <c r="B812" s="111" t="s">
        <v>2432</v>
      </c>
      <c r="C812" s="140"/>
      <c r="D812" s="111" t="s">
        <v>2433</v>
      </c>
      <c r="E812" s="183">
        <v>3.99</v>
      </c>
      <c r="F812" s="195">
        <v>0.5</v>
      </c>
      <c r="G812" s="183">
        <v>1.99</v>
      </c>
      <c r="H812" s="153">
        <v>1</v>
      </c>
      <c r="I812" s="183">
        <f>C812*E812</f>
        <v>0</v>
      </c>
      <c r="J812" s="183">
        <f>C812*G812</f>
        <v>0</v>
      </c>
      <c r="K812" s="160"/>
    </row>
    <row r="813" spans="1:10" s="111" customFormat="1" ht="12.75">
      <c r="A813"/>
      <c r="B813" t="s">
        <v>2434</v>
      </c>
      <c r="C813" s="74"/>
      <c r="D813" t="s">
        <v>2435</v>
      </c>
      <c r="E813" s="136">
        <v>14</v>
      </c>
      <c r="F813" s="155">
        <v>0.4</v>
      </c>
      <c r="G813" s="136">
        <v>14</v>
      </c>
      <c r="H813" s="154">
        <v>1</v>
      </c>
      <c r="I813" s="137">
        <f>C813*E813</f>
        <v>0</v>
      </c>
      <c r="J813" s="137">
        <f>C813*G813</f>
        <v>0</v>
      </c>
    </row>
    <row r="814" spans="1:10" s="111" customFormat="1" ht="12.75">
      <c r="A814" t="s">
        <v>214</v>
      </c>
      <c r="B814"/>
      <c r="C814" s="74"/>
      <c r="D814"/>
      <c r="E814" s="136"/>
      <c r="F814" s="155"/>
      <c r="G814" s="136"/>
      <c r="H814" s="154"/>
      <c r="I814" s="137"/>
      <c r="J814" s="137"/>
    </row>
    <row r="815" spans="2:11" s="111" customFormat="1" ht="12.75">
      <c r="B815" s="111" t="s">
        <v>2436</v>
      </c>
      <c r="C815" s="140"/>
      <c r="D815" s="111" t="s">
        <v>2437</v>
      </c>
      <c r="E815" s="183">
        <v>3.99</v>
      </c>
      <c r="F815" s="195">
        <v>0.5</v>
      </c>
      <c r="G815" s="183">
        <v>1.99</v>
      </c>
      <c r="H815" s="153">
        <v>1</v>
      </c>
      <c r="I815" s="183">
        <f>C815*E815</f>
        <v>0</v>
      </c>
      <c r="J815" s="183">
        <f>C815*G815</f>
        <v>0</v>
      </c>
      <c r="K815" s="160"/>
    </row>
    <row r="816" spans="1:10" s="111" customFormat="1" ht="12.75">
      <c r="A816"/>
      <c r="B816" t="s">
        <v>2438</v>
      </c>
      <c r="C816" s="74"/>
      <c r="D816" t="s">
        <v>2439</v>
      </c>
      <c r="E816" s="136">
        <v>10</v>
      </c>
      <c r="F816" s="155">
        <v>0.4</v>
      </c>
      <c r="G816" s="136">
        <v>10</v>
      </c>
      <c r="H816" s="154">
        <v>1</v>
      </c>
      <c r="I816" s="137">
        <f>C816*E816</f>
        <v>0</v>
      </c>
      <c r="J816" s="137">
        <f>C816*G816</f>
        <v>0</v>
      </c>
    </row>
    <row r="817" spans="1:10" s="158" customFormat="1" ht="12.75">
      <c r="A817" t="s">
        <v>88</v>
      </c>
      <c r="B817"/>
      <c r="C817" s="74"/>
      <c r="D817"/>
      <c r="E817" s="136"/>
      <c r="F817" s="155"/>
      <c r="G817" s="136"/>
      <c r="H817" s="154"/>
      <c r="I817" s="137"/>
      <c r="J817" s="137"/>
    </row>
    <row r="818" spans="1:10" s="111" customFormat="1" ht="12.75">
      <c r="A818"/>
      <c r="B818" t="s">
        <v>2440</v>
      </c>
      <c r="C818" s="74"/>
      <c r="D818" t="s">
        <v>2441</v>
      </c>
      <c r="E818" s="136">
        <v>3.99</v>
      </c>
      <c r="F818" s="155">
        <v>0.4</v>
      </c>
      <c r="G818" s="136">
        <v>2.39</v>
      </c>
      <c r="H818" s="154">
        <v>1</v>
      </c>
      <c r="I818" s="137">
        <f>C818*E818</f>
        <v>0</v>
      </c>
      <c r="J818" s="137">
        <f>C818*G818</f>
        <v>0</v>
      </c>
    </row>
    <row r="819" spans="1:10" s="111" customFormat="1" ht="12.75">
      <c r="A819"/>
      <c r="B819" t="s">
        <v>2442</v>
      </c>
      <c r="C819" s="74"/>
      <c r="D819" t="s">
        <v>2443</v>
      </c>
      <c r="E819" s="136">
        <v>3.99</v>
      </c>
      <c r="F819" s="155">
        <v>0.4</v>
      </c>
      <c r="G819" s="136">
        <v>2.39</v>
      </c>
      <c r="H819" s="154">
        <v>1</v>
      </c>
      <c r="I819" s="137">
        <f>C819*E819</f>
        <v>0</v>
      </c>
      <c r="J819" s="137">
        <f>C819*G819</f>
        <v>0</v>
      </c>
    </row>
    <row r="820" spans="1:10" ht="12.75">
      <c r="A820" t="s">
        <v>89</v>
      </c>
      <c r="C820" s="74"/>
      <c r="E820" s="136"/>
      <c r="F820" s="155"/>
      <c r="G820" s="136"/>
      <c r="H820" s="154"/>
      <c r="I820" s="137"/>
      <c r="J820" s="137"/>
    </row>
    <row r="821" spans="2:11" ht="12.75">
      <c r="B821" t="s">
        <v>2444</v>
      </c>
      <c r="C821" s="74"/>
      <c r="D821" t="s">
        <v>2445</v>
      </c>
      <c r="E821" s="136">
        <v>3.99</v>
      </c>
      <c r="F821" s="155">
        <v>0.4</v>
      </c>
      <c r="G821" s="136">
        <v>2.39</v>
      </c>
      <c r="H821" s="154">
        <v>1</v>
      </c>
      <c r="I821" s="137">
        <f>C821*E821</f>
        <v>0</v>
      </c>
      <c r="J821" s="137">
        <f>C821*G821</f>
        <v>0</v>
      </c>
      <c r="K821" s="2"/>
    </row>
    <row r="822" spans="1:10" s="111" customFormat="1" ht="12.75">
      <c r="A822" t="s">
        <v>204</v>
      </c>
      <c r="B822"/>
      <c r="C822" s="74"/>
      <c r="D822"/>
      <c r="E822" s="136"/>
      <c r="F822" s="155"/>
      <c r="G822" s="136"/>
      <c r="H822" s="154"/>
      <c r="I822" s="137"/>
      <c r="J822" s="137"/>
    </row>
    <row r="823" spans="1:10" s="158" customFormat="1" ht="12.75">
      <c r="A823"/>
      <c r="B823" t="s">
        <v>2446</v>
      </c>
      <c r="C823" s="74"/>
      <c r="D823" t="s">
        <v>2447</v>
      </c>
      <c r="E823" s="136">
        <v>3.99</v>
      </c>
      <c r="F823" s="155">
        <v>0.4</v>
      </c>
      <c r="G823" s="136">
        <v>2.39</v>
      </c>
      <c r="H823" s="154">
        <v>1</v>
      </c>
      <c r="I823" s="137">
        <f>C823*E823</f>
        <v>0</v>
      </c>
      <c r="J823" s="137">
        <f>C823*G823</f>
        <v>0</v>
      </c>
    </row>
    <row r="824" spans="2:11" ht="12.75">
      <c r="B824" t="s">
        <v>2448</v>
      </c>
      <c r="C824" s="74"/>
      <c r="D824" t="s">
        <v>2449</v>
      </c>
      <c r="E824" s="136">
        <v>2.99</v>
      </c>
      <c r="F824" s="155">
        <v>0.4</v>
      </c>
      <c r="G824" s="136">
        <v>1.79</v>
      </c>
      <c r="H824" s="154">
        <v>1</v>
      </c>
      <c r="I824" s="137">
        <f>C824*E824</f>
        <v>0</v>
      </c>
      <c r="J824" s="137">
        <f>C824*G824</f>
        <v>0</v>
      </c>
      <c r="K824" s="2"/>
    </row>
    <row r="825" spans="2:11" ht="12.75">
      <c r="B825" t="s">
        <v>2450</v>
      </c>
      <c r="C825" s="74"/>
      <c r="D825" t="s">
        <v>2451</v>
      </c>
      <c r="E825" s="136">
        <v>2.99</v>
      </c>
      <c r="F825" s="155">
        <v>0.4</v>
      </c>
      <c r="G825" s="136">
        <v>1.79</v>
      </c>
      <c r="H825" s="154">
        <v>1</v>
      </c>
      <c r="I825" s="137">
        <f>C825*E825</f>
        <v>0</v>
      </c>
      <c r="J825" s="137">
        <f>C825*G825</f>
        <v>0</v>
      </c>
      <c r="K825" s="2"/>
    </row>
    <row r="826" spans="1:10" ht="12.75">
      <c r="A826" t="s">
        <v>127</v>
      </c>
      <c r="C826" s="74"/>
      <c r="E826" s="136"/>
      <c r="F826" s="155"/>
      <c r="G826" s="136"/>
      <c r="H826" s="154"/>
      <c r="I826" s="137"/>
      <c r="J826" s="137"/>
    </row>
    <row r="827" spans="1:10" s="159" customFormat="1" ht="12.75">
      <c r="A827"/>
      <c r="B827" t="s">
        <v>2452</v>
      </c>
      <c r="C827" s="74"/>
      <c r="D827" t="s">
        <v>2453</v>
      </c>
      <c r="E827" s="136">
        <v>3.99</v>
      </c>
      <c r="F827" s="155">
        <v>0.4</v>
      </c>
      <c r="G827" s="136">
        <v>2.39</v>
      </c>
      <c r="H827" s="154">
        <v>1</v>
      </c>
      <c r="I827" s="137">
        <f>C827*E827</f>
        <v>0</v>
      </c>
      <c r="J827" s="137">
        <f>C827*G827</f>
        <v>0</v>
      </c>
    </row>
    <row r="828" spans="1:10" s="113" customFormat="1" ht="12.75">
      <c r="A828"/>
      <c r="B828" t="s">
        <v>2454</v>
      </c>
      <c r="C828" s="74"/>
      <c r="D828" t="s">
        <v>2455</v>
      </c>
      <c r="E828" s="136">
        <v>3.99</v>
      </c>
      <c r="F828" s="155">
        <v>0.4</v>
      </c>
      <c r="G828" s="136">
        <v>2.39</v>
      </c>
      <c r="H828" s="154">
        <v>1</v>
      </c>
      <c r="I828" s="137">
        <f>C828*E828</f>
        <v>0</v>
      </c>
      <c r="J828" s="137">
        <f>C828*G828</f>
        <v>0</v>
      </c>
    </row>
    <row r="829" spans="1:10" ht="12.75">
      <c r="A829" s="130" t="s">
        <v>41</v>
      </c>
      <c r="B829" s="50" t="s">
        <v>82</v>
      </c>
      <c r="C829" s="73"/>
      <c r="D829" s="50"/>
      <c r="E829" s="68"/>
      <c r="F829" s="86"/>
      <c r="G829" s="68"/>
      <c r="H829" s="152"/>
      <c r="I829" s="95"/>
      <c r="J829" s="95"/>
    </row>
    <row r="830" spans="1:10" ht="12.75">
      <c r="A830" t="s">
        <v>302</v>
      </c>
      <c r="C830" s="74"/>
      <c r="E830" s="136"/>
      <c r="F830" s="155"/>
      <c r="G830" s="136"/>
      <c r="H830" s="154"/>
      <c r="I830" s="137"/>
      <c r="J830" s="137"/>
    </row>
    <row r="831" spans="2:11" ht="12.75">
      <c r="B831" t="s">
        <v>1697</v>
      </c>
      <c r="C831" s="74"/>
      <c r="D831" t="s">
        <v>1698</v>
      </c>
      <c r="E831" s="136">
        <v>3.99</v>
      </c>
      <c r="F831" s="155">
        <v>0.4</v>
      </c>
      <c r="G831" s="136">
        <v>2.39</v>
      </c>
      <c r="H831" s="154">
        <v>1</v>
      </c>
      <c r="I831" s="137">
        <f>C831*E831</f>
        <v>0</v>
      </c>
      <c r="J831" s="137">
        <f>C831*G831</f>
        <v>0</v>
      </c>
      <c r="K831" s="2"/>
    </row>
    <row r="832" spans="2:11" ht="12.75">
      <c r="B832" t="s">
        <v>1699</v>
      </c>
      <c r="C832" s="74"/>
      <c r="D832" t="s">
        <v>1700</v>
      </c>
      <c r="E832" s="136">
        <v>3.99</v>
      </c>
      <c r="F832" s="155">
        <v>0.4</v>
      </c>
      <c r="G832" s="136">
        <v>2.39</v>
      </c>
      <c r="H832" s="154">
        <v>1</v>
      </c>
      <c r="I832" s="137">
        <f>C832*E832</f>
        <v>0</v>
      </c>
      <c r="J832" s="137">
        <f>C832*G832</f>
        <v>0</v>
      </c>
      <c r="K832" s="2"/>
    </row>
    <row r="833" spans="1:10" ht="12.75">
      <c r="A833" t="s">
        <v>303</v>
      </c>
      <c r="C833" s="74"/>
      <c r="E833" s="136"/>
      <c r="F833" s="155"/>
      <c r="G833" s="136"/>
      <c r="H833" s="154"/>
      <c r="I833" s="137"/>
      <c r="J833" s="137"/>
    </row>
    <row r="834" spans="1:10" s="111" customFormat="1" ht="12.75">
      <c r="A834"/>
      <c r="B834" t="s">
        <v>1701</v>
      </c>
      <c r="C834" s="74"/>
      <c r="D834" t="s">
        <v>1702</v>
      </c>
      <c r="E834" s="136">
        <v>3.99</v>
      </c>
      <c r="F834" s="155">
        <v>0.4</v>
      </c>
      <c r="G834" s="136">
        <v>2.39</v>
      </c>
      <c r="H834" s="154">
        <v>1</v>
      </c>
      <c r="I834" s="137">
        <f>C834*E834</f>
        <v>0</v>
      </c>
      <c r="J834" s="137">
        <f>C834*G834</f>
        <v>0</v>
      </c>
    </row>
    <row r="835" spans="1:10" s="111" customFormat="1" ht="12.75">
      <c r="A835" t="s">
        <v>304</v>
      </c>
      <c r="B835"/>
      <c r="C835" s="74"/>
      <c r="D835"/>
      <c r="E835" s="136"/>
      <c r="F835" s="155"/>
      <c r="G835" s="136"/>
      <c r="H835" s="154"/>
      <c r="I835" s="137"/>
      <c r="J835" s="137"/>
    </row>
    <row r="836" spans="1:10" s="113" customFormat="1" ht="12.75">
      <c r="A836"/>
      <c r="B836" t="s">
        <v>1703</v>
      </c>
      <c r="C836" s="74"/>
      <c r="D836" t="s">
        <v>1704</v>
      </c>
      <c r="E836" s="136">
        <v>3.99</v>
      </c>
      <c r="F836" s="155">
        <v>0.4</v>
      </c>
      <c r="G836" s="136">
        <v>2.39</v>
      </c>
      <c r="H836" s="154">
        <v>1</v>
      </c>
      <c r="I836" s="137">
        <f>C836*E836</f>
        <v>0</v>
      </c>
      <c r="J836" s="137">
        <f>C836*G836</f>
        <v>0</v>
      </c>
    </row>
    <row r="837" spans="1:10" s="113" customFormat="1" ht="12.75">
      <c r="A837" s="130" t="s">
        <v>41</v>
      </c>
      <c r="B837" s="50" t="s">
        <v>44</v>
      </c>
      <c r="C837" s="73"/>
      <c r="D837" s="50"/>
      <c r="E837" s="68"/>
      <c r="F837" s="86"/>
      <c r="G837" s="68"/>
      <c r="H837" s="152"/>
      <c r="I837" s="95"/>
      <c r="J837" s="95"/>
    </row>
    <row r="838" spans="1:10" ht="12.75">
      <c r="A838" t="s">
        <v>3871</v>
      </c>
      <c r="B838"/>
      <c r="C838" s="74"/>
      <c r="D838"/>
      <c r="E838" s="136"/>
      <c r="F838" s="155"/>
      <c r="G838" s="136"/>
      <c r="H838" s="154"/>
      <c r="I838" s="137"/>
      <c r="J838" s="137"/>
    </row>
    <row r="839" spans="1:11" s="113" customFormat="1" ht="12.75">
      <c r="A839" s="111"/>
      <c r="B839" s="111" t="s">
        <v>2456</v>
      </c>
      <c r="C839" s="140"/>
      <c r="D839" s="111" t="s">
        <v>2457</v>
      </c>
      <c r="E839" s="183">
        <v>3.99</v>
      </c>
      <c r="F839" s="195">
        <v>0.5</v>
      </c>
      <c r="G839" s="183">
        <v>1.99</v>
      </c>
      <c r="H839" s="153">
        <v>1</v>
      </c>
      <c r="I839" s="183">
        <f>C839*E839</f>
        <v>0</v>
      </c>
      <c r="J839" s="183">
        <f>C839*G839</f>
        <v>0</v>
      </c>
      <c r="K839" s="160"/>
    </row>
    <row r="840" spans="1:10" s="113" customFormat="1" ht="12.75">
      <c r="A840"/>
      <c r="B840" t="s">
        <v>2458</v>
      </c>
      <c r="C840" s="74"/>
      <c r="D840" t="s">
        <v>2459</v>
      </c>
      <c r="E840" s="136">
        <v>10</v>
      </c>
      <c r="F840" s="155">
        <v>0.4</v>
      </c>
      <c r="G840" s="136">
        <v>10</v>
      </c>
      <c r="H840" s="154">
        <v>1</v>
      </c>
      <c r="I840" s="137">
        <f>C840*E840</f>
        <v>0</v>
      </c>
      <c r="J840" s="137">
        <f>C840*G840</f>
        <v>0</v>
      </c>
    </row>
    <row r="841" spans="1:10" ht="12.75">
      <c r="A841" t="s">
        <v>3872</v>
      </c>
      <c r="C841" s="74"/>
      <c r="E841" s="136"/>
      <c r="F841" s="155"/>
      <c r="G841" s="136"/>
      <c r="H841" s="154"/>
      <c r="I841" s="137"/>
      <c r="J841" s="137"/>
    </row>
    <row r="842" spans="1:10" s="111" customFormat="1" ht="12.75">
      <c r="A842"/>
      <c r="B842" t="s">
        <v>2460</v>
      </c>
      <c r="C842" s="74"/>
      <c r="D842" t="s">
        <v>2461</v>
      </c>
      <c r="E842" s="136">
        <v>5.99</v>
      </c>
      <c r="F842" s="155">
        <v>0.4</v>
      </c>
      <c r="G842" s="136">
        <v>3.59</v>
      </c>
      <c r="H842" s="154">
        <v>1</v>
      </c>
      <c r="I842" s="137">
        <f>C842*E842</f>
        <v>0</v>
      </c>
      <c r="J842" s="137">
        <f>C842*G842</f>
        <v>0</v>
      </c>
    </row>
    <row r="843" spans="1:10" s="111" customFormat="1" ht="12.75">
      <c r="A843" t="s">
        <v>206</v>
      </c>
      <c r="B843"/>
      <c r="C843" s="74"/>
      <c r="D843"/>
      <c r="E843" s="136"/>
      <c r="F843" s="155"/>
      <c r="G843" s="136"/>
      <c r="H843" s="154"/>
      <c r="I843" s="137"/>
      <c r="J843" s="137"/>
    </row>
    <row r="844" spans="1:10" s="111" customFormat="1" ht="12.75">
      <c r="A844"/>
      <c r="B844" t="s">
        <v>2462</v>
      </c>
      <c r="C844" s="74"/>
      <c r="D844" t="s">
        <v>2463</v>
      </c>
      <c r="E844" s="136">
        <v>2.99</v>
      </c>
      <c r="F844" s="155">
        <v>0.4</v>
      </c>
      <c r="G844" s="136">
        <v>1.79</v>
      </c>
      <c r="H844" s="154">
        <v>1</v>
      </c>
      <c r="I844" s="137">
        <f>C844*E844</f>
        <v>0</v>
      </c>
      <c r="J844" s="137">
        <f>C844*G844</f>
        <v>0</v>
      </c>
    </row>
    <row r="845" spans="2:11" s="111" customFormat="1" ht="12.75">
      <c r="B845" s="111" t="s">
        <v>2464</v>
      </c>
      <c r="C845" s="140"/>
      <c r="D845" s="111" t="s">
        <v>2465</v>
      </c>
      <c r="E845" s="183">
        <v>3.99</v>
      </c>
      <c r="F845" s="195">
        <v>0.5</v>
      </c>
      <c r="G845" s="183">
        <v>1.99</v>
      </c>
      <c r="H845" s="153">
        <v>1</v>
      </c>
      <c r="I845" s="183">
        <f>C845*E845</f>
        <v>0</v>
      </c>
      <c r="J845" s="183">
        <f>C845*G845</f>
        <v>0</v>
      </c>
      <c r="K845" s="160"/>
    </row>
    <row r="846" spans="2:11" s="111" customFormat="1" ht="12.75">
      <c r="B846" s="111" t="s">
        <v>2466</v>
      </c>
      <c r="C846" s="140"/>
      <c r="D846" s="111" t="s">
        <v>2467</v>
      </c>
      <c r="E846" s="183">
        <v>3.99</v>
      </c>
      <c r="F846" s="195">
        <v>0.5</v>
      </c>
      <c r="G846" s="183">
        <v>1.99</v>
      </c>
      <c r="H846" s="153">
        <v>1</v>
      </c>
      <c r="I846" s="183">
        <f>C846*E846</f>
        <v>0</v>
      </c>
      <c r="J846" s="183">
        <f>C846*G846</f>
        <v>0</v>
      </c>
      <c r="K846" s="160"/>
    </row>
    <row r="847" spans="1:10" ht="12.75">
      <c r="A847" t="s">
        <v>207</v>
      </c>
      <c r="C847" s="74"/>
      <c r="E847" s="136"/>
      <c r="F847" s="155"/>
      <c r="G847" s="136"/>
      <c r="H847" s="154"/>
      <c r="I847" s="137"/>
      <c r="J847" s="137"/>
    </row>
    <row r="848" spans="2:11" s="111" customFormat="1" ht="12.75">
      <c r="B848" s="111" t="s">
        <v>2468</v>
      </c>
      <c r="C848" s="140"/>
      <c r="D848" s="111" t="s">
        <v>2469</v>
      </c>
      <c r="E848" s="183">
        <v>2.99</v>
      </c>
      <c r="F848" s="195">
        <v>0.5</v>
      </c>
      <c r="G848" s="183">
        <v>1.49</v>
      </c>
      <c r="H848" s="153">
        <v>1</v>
      </c>
      <c r="I848" s="183">
        <f aca="true" t="shared" si="18" ref="I848:I853">C848*E848</f>
        <v>0</v>
      </c>
      <c r="J848" s="183">
        <f aca="true" t="shared" si="19" ref="J848:J853">C848*G848</f>
        <v>0</v>
      </c>
      <c r="K848" s="160"/>
    </row>
    <row r="849" spans="1:10" s="111" customFormat="1" ht="12.75">
      <c r="A849"/>
      <c r="B849" t="s">
        <v>2470</v>
      </c>
      <c r="C849" s="74"/>
      <c r="D849" t="s">
        <v>2471</v>
      </c>
      <c r="E849" s="136">
        <v>8</v>
      </c>
      <c r="F849" s="155">
        <v>0.4</v>
      </c>
      <c r="G849" s="136">
        <v>8</v>
      </c>
      <c r="H849" s="154">
        <v>1</v>
      </c>
      <c r="I849" s="137">
        <f t="shared" si="18"/>
        <v>0</v>
      </c>
      <c r="J849" s="137">
        <f t="shared" si="19"/>
        <v>0</v>
      </c>
    </row>
    <row r="850" spans="2:11" ht="12.75">
      <c r="B850" t="s">
        <v>2472</v>
      </c>
      <c r="C850" s="74"/>
      <c r="D850" t="s">
        <v>2473</v>
      </c>
      <c r="E850" s="136">
        <v>2.99</v>
      </c>
      <c r="F850" s="155">
        <v>0.4</v>
      </c>
      <c r="G850" s="136">
        <v>1.79</v>
      </c>
      <c r="H850" s="154">
        <v>1</v>
      </c>
      <c r="I850" s="137">
        <f t="shared" si="18"/>
        <v>0</v>
      </c>
      <c r="J850" s="137">
        <f t="shared" si="19"/>
        <v>0</v>
      </c>
      <c r="K850" s="2"/>
    </row>
    <row r="851" spans="1:10" s="158" customFormat="1" ht="12.75">
      <c r="A851"/>
      <c r="B851" t="s">
        <v>2474</v>
      </c>
      <c r="C851" s="74"/>
      <c r="D851" t="s">
        <v>2475</v>
      </c>
      <c r="E851" s="136">
        <v>2.99</v>
      </c>
      <c r="F851" s="155">
        <v>0.4</v>
      </c>
      <c r="G851" s="136">
        <v>1.79</v>
      </c>
      <c r="H851" s="154">
        <v>1</v>
      </c>
      <c r="I851" s="137">
        <f t="shared" si="18"/>
        <v>0</v>
      </c>
      <c r="J851" s="137">
        <f t="shared" si="19"/>
        <v>0</v>
      </c>
    </row>
    <row r="852" spans="1:10" s="113" customFormat="1" ht="12.75">
      <c r="A852"/>
      <c r="B852" t="s">
        <v>2476</v>
      </c>
      <c r="C852" s="74"/>
      <c r="D852" t="s">
        <v>2477</v>
      </c>
      <c r="E852" s="136">
        <v>2.99</v>
      </c>
      <c r="F852" s="155">
        <v>0.4</v>
      </c>
      <c r="G852" s="136">
        <v>1.79</v>
      </c>
      <c r="H852" s="154">
        <v>1</v>
      </c>
      <c r="I852" s="137">
        <f t="shared" si="18"/>
        <v>0</v>
      </c>
      <c r="J852" s="137">
        <f t="shared" si="19"/>
        <v>0</v>
      </c>
    </row>
    <row r="853" spans="1:10" s="111" customFormat="1" ht="12.75">
      <c r="A853"/>
      <c r="B853" t="s">
        <v>2478</v>
      </c>
      <c r="C853" s="74"/>
      <c r="D853" t="s">
        <v>2479</v>
      </c>
      <c r="E853" s="136">
        <v>2.99</v>
      </c>
      <c r="F853" s="155">
        <v>0.4</v>
      </c>
      <c r="G853" s="136">
        <v>1.79</v>
      </c>
      <c r="H853" s="154">
        <v>1</v>
      </c>
      <c r="I853" s="137">
        <f t="shared" si="18"/>
        <v>0</v>
      </c>
      <c r="J853" s="137">
        <f t="shared" si="19"/>
        <v>0</v>
      </c>
    </row>
    <row r="854" spans="1:10" s="158" customFormat="1" ht="12.75">
      <c r="A854" t="s">
        <v>210</v>
      </c>
      <c r="B854"/>
      <c r="C854" s="74"/>
      <c r="D854"/>
      <c r="E854" s="136"/>
      <c r="F854" s="155"/>
      <c r="G854" s="136"/>
      <c r="H854" s="154"/>
      <c r="I854" s="137"/>
      <c r="J854" s="137"/>
    </row>
    <row r="855" spans="1:10" s="111" customFormat="1" ht="12.75">
      <c r="A855"/>
      <c r="B855" t="s">
        <v>2480</v>
      </c>
      <c r="C855" s="74"/>
      <c r="D855" t="s">
        <v>2481</v>
      </c>
      <c r="E855" s="136">
        <v>5.99</v>
      </c>
      <c r="F855" s="155">
        <v>0.4</v>
      </c>
      <c r="G855" s="136">
        <v>3.59</v>
      </c>
      <c r="H855" s="154">
        <v>1</v>
      </c>
      <c r="I855" s="137">
        <f>C855*E855</f>
        <v>0</v>
      </c>
      <c r="J855" s="137">
        <f>C855*G855</f>
        <v>0</v>
      </c>
    </row>
    <row r="856" spans="1:10" s="158" customFormat="1" ht="12.75">
      <c r="A856" t="s">
        <v>313</v>
      </c>
      <c r="B856"/>
      <c r="C856" s="74"/>
      <c r="D856"/>
      <c r="E856" s="136"/>
      <c r="F856" s="155"/>
      <c r="G856" s="136"/>
      <c r="H856" s="154"/>
      <c r="I856" s="137"/>
      <c r="J856" s="137"/>
    </row>
    <row r="857" spans="1:10" s="158" customFormat="1" ht="12.75">
      <c r="A857"/>
      <c r="B857" t="s">
        <v>2482</v>
      </c>
      <c r="C857" s="74"/>
      <c r="D857" t="s">
        <v>2483</v>
      </c>
      <c r="E857" s="136">
        <v>3.99</v>
      </c>
      <c r="F857" s="155">
        <v>0.4</v>
      </c>
      <c r="G857" s="136">
        <v>2.39</v>
      </c>
      <c r="H857" s="154">
        <v>1</v>
      </c>
      <c r="I857" s="137">
        <f>C857*E857</f>
        <v>0</v>
      </c>
      <c r="J857" s="137">
        <f>C857*G857</f>
        <v>0</v>
      </c>
    </row>
    <row r="858" spans="2:11" ht="12.75">
      <c r="B858" t="s">
        <v>2484</v>
      </c>
      <c r="C858" s="74"/>
      <c r="D858" t="s">
        <v>2485</v>
      </c>
      <c r="E858" s="136">
        <v>40</v>
      </c>
      <c r="F858" s="155">
        <v>0.4</v>
      </c>
      <c r="G858" s="136">
        <v>40</v>
      </c>
      <c r="H858" s="154">
        <v>1</v>
      </c>
      <c r="I858" s="137">
        <f>C858*E858</f>
        <v>0</v>
      </c>
      <c r="J858" s="137">
        <f>C858*G858</f>
        <v>0</v>
      </c>
      <c r="K858" s="2"/>
    </row>
    <row r="859" spans="1:10" s="111" customFormat="1" ht="12.75">
      <c r="A859"/>
      <c r="B859" t="s">
        <v>2486</v>
      </c>
      <c r="C859" s="74"/>
      <c r="D859" t="s">
        <v>2487</v>
      </c>
      <c r="E859" s="136">
        <v>14</v>
      </c>
      <c r="F859" s="155">
        <v>0.4</v>
      </c>
      <c r="G859" s="136">
        <v>14</v>
      </c>
      <c r="H859" s="154">
        <v>1</v>
      </c>
      <c r="I859" s="137">
        <f>C859*E859</f>
        <v>0</v>
      </c>
      <c r="J859" s="137">
        <f>C859*G859</f>
        <v>0</v>
      </c>
    </row>
    <row r="860" spans="1:10" s="111" customFormat="1" ht="12.75">
      <c r="A860" t="s">
        <v>314</v>
      </c>
      <c r="B860"/>
      <c r="C860" s="74"/>
      <c r="D860"/>
      <c r="E860" s="136"/>
      <c r="F860" s="155"/>
      <c r="G860" s="136"/>
      <c r="H860" s="154"/>
      <c r="I860" s="137"/>
      <c r="J860" s="137"/>
    </row>
    <row r="861" spans="2:11" s="111" customFormat="1" ht="12.75">
      <c r="B861" s="111" t="s">
        <v>2488</v>
      </c>
      <c r="C861" s="140"/>
      <c r="D861" s="111" t="s">
        <v>2489</v>
      </c>
      <c r="E861" s="183">
        <v>3.99</v>
      </c>
      <c r="F861" s="195">
        <v>0.5</v>
      </c>
      <c r="G861" s="183">
        <v>1.99</v>
      </c>
      <c r="H861" s="153">
        <v>1</v>
      </c>
      <c r="I861" s="183">
        <f>C861*E861</f>
        <v>0</v>
      </c>
      <c r="J861" s="183">
        <f>C861*G861</f>
        <v>0</v>
      </c>
      <c r="K861" s="160"/>
    </row>
    <row r="862" spans="1:10" s="158" customFormat="1" ht="12.75">
      <c r="A862"/>
      <c r="B862" t="s">
        <v>2490</v>
      </c>
      <c r="C862" s="74"/>
      <c r="D862" t="s">
        <v>2491</v>
      </c>
      <c r="E862" s="136">
        <v>40</v>
      </c>
      <c r="F862" s="155">
        <v>0.4</v>
      </c>
      <c r="G862" s="136">
        <v>40</v>
      </c>
      <c r="H862" s="154">
        <v>1</v>
      </c>
      <c r="I862" s="137">
        <f>C862*E862</f>
        <v>0</v>
      </c>
      <c r="J862" s="137">
        <f>C862*G862</f>
        <v>0</v>
      </c>
    </row>
    <row r="863" spans="1:10" s="111" customFormat="1" ht="12.75">
      <c r="A863"/>
      <c r="B863" t="s">
        <v>2492</v>
      </c>
      <c r="C863" s="74"/>
      <c r="D863" t="s">
        <v>2493</v>
      </c>
      <c r="E863" s="136">
        <v>14</v>
      </c>
      <c r="F863" s="155">
        <v>0.4</v>
      </c>
      <c r="G863" s="136">
        <v>14</v>
      </c>
      <c r="H863" s="154">
        <v>1</v>
      </c>
      <c r="I863" s="137">
        <f>C863*E863</f>
        <v>0</v>
      </c>
      <c r="J863" s="137">
        <f>C863*G863</f>
        <v>0</v>
      </c>
    </row>
    <row r="864" spans="1:10" s="111" customFormat="1" ht="12.75">
      <c r="A864" t="s">
        <v>90</v>
      </c>
      <c r="B864"/>
      <c r="C864" s="74"/>
      <c r="D864"/>
      <c r="E864" s="136"/>
      <c r="F864" s="155"/>
      <c r="G864" s="136"/>
      <c r="H864" s="154"/>
      <c r="I864" s="137"/>
      <c r="J864" s="137"/>
    </row>
    <row r="865" spans="2:11" s="111" customFormat="1" ht="12.75">
      <c r="B865" s="111" t="s">
        <v>2494</v>
      </c>
      <c r="C865" s="140"/>
      <c r="D865" s="111" t="s">
        <v>2495</v>
      </c>
      <c r="E865" s="183">
        <v>3.99</v>
      </c>
      <c r="F865" s="195">
        <v>0.75</v>
      </c>
      <c r="G865" s="183">
        <v>0.99</v>
      </c>
      <c r="H865" s="153">
        <v>1</v>
      </c>
      <c r="I865" s="183">
        <f>C865*E865</f>
        <v>0</v>
      </c>
      <c r="J865" s="183">
        <f>C865*G865</f>
        <v>0</v>
      </c>
      <c r="K865" s="160"/>
    </row>
    <row r="866" spans="2:11" s="111" customFormat="1" ht="12.75">
      <c r="B866" s="111" t="s">
        <v>2496</v>
      </c>
      <c r="C866" s="140"/>
      <c r="D866" s="111" t="s">
        <v>2497</v>
      </c>
      <c r="E866" s="183">
        <v>3.99</v>
      </c>
      <c r="F866" s="195">
        <v>0.5</v>
      </c>
      <c r="G866" s="183">
        <v>1.99</v>
      </c>
      <c r="H866" s="153">
        <v>1</v>
      </c>
      <c r="I866" s="183">
        <f>C866*E866</f>
        <v>0</v>
      </c>
      <c r="J866" s="183">
        <f>C866*G866</f>
        <v>0</v>
      </c>
      <c r="K866" s="160"/>
    </row>
    <row r="867" spans="1:10" s="111" customFormat="1" ht="12.75">
      <c r="A867"/>
      <c r="B867" t="s">
        <v>2498</v>
      </c>
      <c r="C867" s="74"/>
      <c r="D867" t="s">
        <v>2499</v>
      </c>
      <c r="E867" s="136">
        <v>14</v>
      </c>
      <c r="F867" s="155">
        <v>0.4</v>
      </c>
      <c r="G867" s="136">
        <v>14</v>
      </c>
      <c r="H867" s="154">
        <v>1</v>
      </c>
      <c r="I867" s="137">
        <f>C867*E867</f>
        <v>0</v>
      </c>
      <c r="J867" s="137">
        <f>C867*G867</f>
        <v>0</v>
      </c>
    </row>
    <row r="868" spans="1:10" s="113" customFormat="1" ht="12.75">
      <c r="A868"/>
      <c r="B868" t="s">
        <v>2500</v>
      </c>
      <c r="C868" s="74"/>
      <c r="D868" t="s">
        <v>2501</v>
      </c>
      <c r="E868" s="136">
        <v>40</v>
      </c>
      <c r="F868" s="155">
        <v>0.4</v>
      </c>
      <c r="G868" s="136">
        <v>40</v>
      </c>
      <c r="H868" s="154">
        <v>1</v>
      </c>
      <c r="I868" s="137">
        <f>C868*E868</f>
        <v>0</v>
      </c>
      <c r="J868" s="137">
        <f>C868*G868</f>
        <v>0</v>
      </c>
    </row>
    <row r="869" spans="2:11" s="111" customFormat="1" ht="12.75">
      <c r="B869" s="111" t="s">
        <v>2502</v>
      </c>
      <c r="C869" s="140"/>
      <c r="D869" s="111" t="s">
        <v>2503</v>
      </c>
      <c r="E869" s="183">
        <v>3.99</v>
      </c>
      <c r="F869" s="195">
        <v>0.5</v>
      </c>
      <c r="G869" s="183">
        <v>1.99</v>
      </c>
      <c r="H869" s="153">
        <v>1</v>
      </c>
      <c r="I869" s="183">
        <f>C869*E869</f>
        <v>0</v>
      </c>
      <c r="J869" s="183">
        <f>C869*G869</f>
        <v>0</v>
      </c>
      <c r="K869" s="160"/>
    </row>
    <row r="870" spans="1:10" s="111" customFormat="1" ht="12.75">
      <c r="A870" t="s">
        <v>205</v>
      </c>
      <c r="B870"/>
      <c r="C870" s="74"/>
      <c r="D870"/>
      <c r="E870" s="136"/>
      <c r="F870" s="155"/>
      <c r="G870" s="136"/>
      <c r="H870" s="154"/>
      <c r="I870" s="137"/>
      <c r="J870" s="137"/>
    </row>
    <row r="871" spans="1:10" s="158" customFormat="1" ht="12.75">
      <c r="A871"/>
      <c r="B871" t="s">
        <v>2504</v>
      </c>
      <c r="C871" s="74"/>
      <c r="D871" t="s">
        <v>2505</v>
      </c>
      <c r="E871" s="136">
        <v>3.99</v>
      </c>
      <c r="F871" s="155">
        <v>0.4</v>
      </c>
      <c r="G871" s="136">
        <v>2.39</v>
      </c>
      <c r="H871" s="154">
        <v>1</v>
      </c>
      <c r="I871" s="137">
        <f>C871*E871</f>
        <v>0</v>
      </c>
      <c r="J871" s="137">
        <f>C871*G871</f>
        <v>0</v>
      </c>
    </row>
    <row r="872" spans="1:10" s="158" customFormat="1" ht="12.75">
      <c r="A872"/>
      <c r="B872" t="s">
        <v>2506</v>
      </c>
      <c r="C872" s="74"/>
      <c r="D872" t="s">
        <v>2507</v>
      </c>
      <c r="E872" s="136">
        <v>40</v>
      </c>
      <c r="F872" s="155">
        <v>0.4</v>
      </c>
      <c r="G872" s="136">
        <v>40</v>
      </c>
      <c r="H872" s="154">
        <v>1</v>
      </c>
      <c r="I872" s="137">
        <f>C872*E872</f>
        <v>0</v>
      </c>
      <c r="J872" s="137">
        <f>C872*G872</f>
        <v>0</v>
      </c>
    </row>
    <row r="873" spans="1:10" s="111" customFormat="1" ht="12.75">
      <c r="A873" t="s">
        <v>91</v>
      </c>
      <c r="B873"/>
      <c r="C873" s="74"/>
      <c r="D873"/>
      <c r="E873" s="136"/>
      <c r="F873" s="155"/>
      <c r="G873" s="136"/>
      <c r="H873" s="154"/>
      <c r="I873" s="137"/>
      <c r="J873" s="137"/>
    </row>
    <row r="874" spans="1:11" s="113" customFormat="1" ht="12.75">
      <c r="A874" s="111"/>
      <c r="B874" s="111" t="s">
        <v>2508</v>
      </c>
      <c r="C874" s="140"/>
      <c r="D874" s="111" t="s">
        <v>2509</v>
      </c>
      <c r="E874" s="183">
        <v>3.99</v>
      </c>
      <c r="F874" s="195">
        <v>0.5</v>
      </c>
      <c r="G874" s="183">
        <v>1.99</v>
      </c>
      <c r="H874" s="153">
        <v>1</v>
      </c>
      <c r="I874" s="183">
        <f>C874*E874</f>
        <v>0</v>
      </c>
      <c r="J874" s="183">
        <f>C874*G874</f>
        <v>0</v>
      </c>
      <c r="K874" s="160"/>
    </row>
    <row r="875" spans="1:10" s="159" customFormat="1" ht="12.75">
      <c r="A875"/>
      <c r="B875" t="s">
        <v>2510</v>
      </c>
      <c r="C875" s="74"/>
      <c r="D875" t="s">
        <v>2511</v>
      </c>
      <c r="E875" s="136">
        <v>14</v>
      </c>
      <c r="F875" s="155">
        <v>0.4</v>
      </c>
      <c r="G875" s="136">
        <v>14</v>
      </c>
      <c r="H875" s="154">
        <v>1</v>
      </c>
      <c r="I875" s="137">
        <f>C875*E875</f>
        <v>0</v>
      </c>
      <c r="J875" s="137">
        <f>C875*G875</f>
        <v>0</v>
      </c>
    </row>
    <row r="876" spans="1:10" s="113" customFormat="1" ht="12.75">
      <c r="A876" t="s">
        <v>92</v>
      </c>
      <c r="B876"/>
      <c r="C876" s="74"/>
      <c r="D876"/>
      <c r="E876" s="136"/>
      <c r="F876" s="155"/>
      <c r="G876" s="136"/>
      <c r="H876" s="154"/>
      <c r="I876" s="137"/>
      <c r="J876" s="137"/>
    </row>
    <row r="877" spans="1:10" s="113" customFormat="1" ht="12.75">
      <c r="A877"/>
      <c r="B877" t="s">
        <v>2512</v>
      </c>
      <c r="C877" s="74"/>
      <c r="D877" t="s">
        <v>2513</v>
      </c>
      <c r="E877" s="136">
        <v>3.99</v>
      </c>
      <c r="F877" s="155">
        <v>0.4</v>
      </c>
      <c r="G877" s="136">
        <v>2.39</v>
      </c>
      <c r="H877" s="154">
        <v>1</v>
      </c>
      <c r="I877" s="137">
        <f>C877*E877</f>
        <v>0</v>
      </c>
      <c r="J877" s="137">
        <f>C877*G877</f>
        <v>0</v>
      </c>
    </row>
    <row r="878" spans="1:10" s="113" customFormat="1" ht="12.75">
      <c r="A878" t="s">
        <v>93</v>
      </c>
      <c r="B878"/>
      <c r="C878" s="74"/>
      <c r="D878"/>
      <c r="E878" s="136"/>
      <c r="F878" s="155"/>
      <c r="G878" s="136"/>
      <c r="H878" s="154"/>
      <c r="I878" s="137"/>
      <c r="J878" s="137"/>
    </row>
    <row r="879" spans="1:10" s="113" customFormat="1" ht="12.75">
      <c r="A879"/>
      <c r="B879" t="s">
        <v>2514</v>
      </c>
      <c r="C879" s="74"/>
      <c r="D879" t="s">
        <v>2515</v>
      </c>
      <c r="E879" s="136">
        <v>2.99</v>
      </c>
      <c r="F879" s="155">
        <v>0.4</v>
      </c>
      <c r="G879" s="136">
        <v>1.79</v>
      </c>
      <c r="H879" s="154">
        <v>1</v>
      </c>
      <c r="I879" s="137">
        <f>C879*E879</f>
        <v>0</v>
      </c>
      <c r="J879" s="137">
        <f>C879*G879</f>
        <v>0</v>
      </c>
    </row>
    <row r="880" spans="1:10" ht="12.75">
      <c r="A880" t="s">
        <v>94</v>
      </c>
      <c r="B880"/>
      <c r="C880" s="74"/>
      <c r="D880"/>
      <c r="E880" s="136"/>
      <c r="F880" s="155"/>
      <c r="G880" s="136"/>
      <c r="H880" s="154"/>
      <c r="I880" s="137"/>
      <c r="J880" s="137"/>
    </row>
    <row r="881" spans="1:10" s="113" customFormat="1" ht="12.75">
      <c r="A881"/>
      <c r="B881" t="s">
        <v>2516</v>
      </c>
      <c r="C881" s="74"/>
      <c r="D881" t="s">
        <v>2517</v>
      </c>
      <c r="E881" s="136">
        <v>3.99</v>
      </c>
      <c r="F881" s="155">
        <v>0.4</v>
      </c>
      <c r="G881" s="136">
        <v>2.39</v>
      </c>
      <c r="H881" s="154">
        <v>1</v>
      </c>
      <c r="I881" s="137">
        <f>C881*E881</f>
        <v>0</v>
      </c>
      <c r="J881" s="137">
        <f>C881*G881</f>
        <v>0</v>
      </c>
    </row>
    <row r="882" spans="1:10" ht="12.75">
      <c r="A882"/>
      <c r="B882" t="s">
        <v>2518</v>
      </c>
      <c r="C882" s="74"/>
      <c r="D882" t="s">
        <v>2519</v>
      </c>
      <c r="E882" s="136">
        <v>3.99</v>
      </c>
      <c r="F882" s="155">
        <v>0.4</v>
      </c>
      <c r="G882" s="136">
        <v>2.39</v>
      </c>
      <c r="H882" s="154">
        <v>1</v>
      </c>
      <c r="I882" s="137">
        <f>C882*E882</f>
        <v>0</v>
      </c>
      <c r="J882" s="137">
        <f>C882*G882</f>
        <v>0</v>
      </c>
    </row>
    <row r="883" spans="1:10" ht="12.75">
      <c r="A883"/>
      <c r="B883" t="s">
        <v>2520</v>
      </c>
      <c r="C883" s="74"/>
      <c r="D883" t="s">
        <v>2521</v>
      </c>
      <c r="E883" s="136">
        <v>3.99</v>
      </c>
      <c r="F883" s="155">
        <v>0.4</v>
      </c>
      <c r="G883" s="136">
        <v>2.39</v>
      </c>
      <c r="H883" s="154">
        <v>1</v>
      </c>
      <c r="I883" s="137">
        <f>C883*E883</f>
        <v>0</v>
      </c>
      <c r="J883" s="137">
        <f>C883*G883</f>
        <v>0</v>
      </c>
    </row>
    <row r="884" spans="1:10" ht="12.75">
      <c r="A884" t="s">
        <v>95</v>
      </c>
      <c r="B884"/>
      <c r="C884" s="74"/>
      <c r="D884"/>
      <c r="E884" s="136"/>
      <c r="F884" s="155"/>
      <c r="G884" s="136"/>
      <c r="H884" s="154"/>
      <c r="I884" s="137"/>
      <c r="J884" s="137"/>
    </row>
    <row r="885" spans="1:10" s="113" customFormat="1" ht="12.75">
      <c r="A885"/>
      <c r="B885" t="s">
        <v>2522</v>
      </c>
      <c r="C885" s="74"/>
      <c r="D885" t="s">
        <v>2523</v>
      </c>
      <c r="E885" s="136">
        <v>2.99</v>
      </c>
      <c r="F885" s="155">
        <v>0.4</v>
      </c>
      <c r="G885" s="136">
        <v>1.79</v>
      </c>
      <c r="H885" s="154">
        <v>1</v>
      </c>
      <c r="I885" s="137">
        <f>C885*E885</f>
        <v>0</v>
      </c>
      <c r="J885" s="137">
        <f>C885*G885</f>
        <v>0</v>
      </c>
    </row>
    <row r="886" spans="1:10" ht="12.75">
      <c r="A886" t="s">
        <v>96</v>
      </c>
      <c r="B886"/>
      <c r="C886" s="74"/>
      <c r="D886"/>
      <c r="E886" s="136"/>
      <c r="F886" s="155"/>
      <c r="G886" s="136"/>
      <c r="H886" s="154"/>
      <c r="I886" s="137"/>
      <c r="J886" s="137"/>
    </row>
    <row r="887" spans="1:10" s="159" customFormat="1" ht="12.75">
      <c r="A887"/>
      <c r="B887" t="s">
        <v>2524</v>
      </c>
      <c r="C887" s="74"/>
      <c r="D887" t="s">
        <v>2525</v>
      </c>
      <c r="E887" s="136">
        <v>3.99</v>
      </c>
      <c r="F887" s="155">
        <v>0.4</v>
      </c>
      <c r="G887" s="136">
        <v>2.39</v>
      </c>
      <c r="H887" s="154">
        <v>1</v>
      </c>
      <c r="I887" s="137">
        <f>C887*E887</f>
        <v>0</v>
      </c>
      <c r="J887" s="137">
        <f>C887*G887</f>
        <v>0</v>
      </c>
    </row>
    <row r="888" spans="1:10" ht="12.75">
      <c r="A888" t="s">
        <v>97</v>
      </c>
      <c r="B888"/>
      <c r="C888" s="74"/>
      <c r="D888"/>
      <c r="E888" s="136"/>
      <c r="F888" s="155"/>
      <c r="G888" s="136"/>
      <c r="H888" s="154"/>
      <c r="I888" s="137"/>
      <c r="J888" s="137"/>
    </row>
    <row r="889" spans="1:11" s="113" customFormat="1" ht="12.75">
      <c r="A889" s="111"/>
      <c r="B889" s="111" t="s">
        <v>2526</v>
      </c>
      <c r="C889" s="140"/>
      <c r="D889" s="111" t="s">
        <v>2527</v>
      </c>
      <c r="E889" s="183">
        <v>3.99</v>
      </c>
      <c r="F889" s="195">
        <v>0.5</v>
      </c>
      <c r="G889" s="183">
        <v>1.99</v>
      </c>
      <c r="H889" s="153">
        <v>1</v>
      </c>
      <c r="I889" s="183">
        <f>C889*E889</f>
        <v>0</v>
      </c>
      <c r="J889" s="183">
        <f>C889*G889</f>
        <v>0</v>
      </c>
      <c r="K889" s="160"/>
    </row>
    <row r="890" spans="2:11" s="111" customFormat="1" ht="12.75">
      <c r="B890" s="111" t="s">
        <v>2528</v>
      </c>
      <c r="C890" s="140"/>
      <c r="D890" s="111" t="s">
        <v>2529</v>
      </c>
      <c r="E890" s="183">
        <v>3.99</v>
      </c>
      <c r="F890" s="195">
        <v>0.5</v>
      </c>
      <c r="G890" s="183">
        <v>1.99</v>
      </c>
      <c r="H890" s="153">
        <v>1</v>
      </c>
      <c r="I890" s="183">
        <f>C890*E890</f>
        <v>0</v>
      </c>
      <c r="J890" s="183">
        <f>C890*G890</f>
        <v>0</v>
      </c>
      <c r="K890" s="160"/>
    </row>
    <row r="891" spans="1:10" s="159" customFormat="1" ht="12.75">
      <c r="A891" t="s">
        <v>98</v>
      </c>
      <c r="B891"/>
      <c r="C891" s="74"/>
      <c r="D891"/>
      <c r="E891" s="136"/>
      <c r="F891" s="155"/>
      <c r="G891" s="136"/>
      <c r="H891" s="154"/>
      <c r="I891" s="137"/>
      <c r="J891" s="137"/>
    </row>
    <row r="892" spans="1:10" s="159" customFormat="1" ht="12.75">
      <c r="A892"/>
      <c r="B892" t="s">
        <v>2530</v>
      </c>
      <c r="C892" s="74"/>
      <c r="D892" t="s">
        <v>2531</v>
      </c>
      <c r="E892" s="136">
        <v>3.99</v>
      </c>
      <c r="F892" s="155">
        <v>0.4</v>
      </c>
      <c r="G892" s="136">
        <v>2.39</v>
      </c>
      <c r="H892" s="154">
        <v>1</v>
      </c>
      <c r="I892" s="137">
        <f>C892*E892</f>
        <v>0</v>
      </c>
      <c r="J892" s="137">
        <f>C892*G892</f>
        <v>0</v>
      </c>
    </row>
    <row r="893" spans="1:10" s="113" customFormat="1" ht="12.75">
      <c r="A893"/>
      <c r="B893" t="s">
        <v>2532</v>
      </c>
      <c r="C893" s="74"/>
      <c r="D893" t="s">
        <v>2533</v>
      </c>
      <c r="E893" s="136">
        <v>3.99</v>
      </c>
      <c r="F893" s="155">
        <v>0.4</v>
      </c>
      <c r="G893" s="136">
        <v>2.39</v>
      </c>
      <c r="H893" s="154">
        <v>1</v>
      </c>
      <c r="I893" s="137">
        <f>C893*E893</f>
        <v>0</v>
      </c>
      <c r="J893" s="137">
        <f>C893*G893</f>
        <v>0</v>
      </c>
    </row>
    <row r="894" spans="1:10" s="113" customFormat="1" ht="12.75">
      <c r="A894" t="s">
        <v>99</v>
      </c>
      <c r="B894"/>
      <c r="C894" s="74"/>
      <c r="D894"/>
      <c r="E894" s="136"/>
      <c r="F894" s="155"/>
      <c r="G894" s="136"/>
      <c r="H894" s="154"/>
      <c r="I894" s="137"/>
      <c r="J894" s="137"/>
    </row>
    <row r="895" spans="1:10" s="113" customFormat="1" ht="12.75">
      <c r="A895"/>
      <c r="B895" t="s">
        <v>2534</v>
      </c>
      <c r="C895" s="74"/>
      <c r="D895" t="s">
        <v>2535</v>
      </c>
      <c r="E895" s="136">
        <v>2.99</v>
      </c>
      <c r="F895" s="155">
        <v>0.4</v>
      </c>
      <c r="G895" s="136">
        <v>1.79</v>
      </c>
      <c r="H895" s="154">
        <v>1</v>
      </c>
      <c r="I895" s="137">
        <f>C895*E895</f>
        <v>0</v>
      </c>
      <c r="J895" s="137">
        <f>C895*G895</f>
        <v>0</v>
      </c>
    </row>
    <row r="896" spans="1:11" s="113" customFormat="1" ht="12.75">
      <c r="A896" s="111"/>
      <c r="B896" s="111" t="s">
        <v>2536</v>
      </c>
      <c r="C896" s="140"/>
      <c r="D896" s="111" t="s">
        <v>2537</v>
      </c>
      <c r="E896" s="183">
        <v>3.99</v>
      </c>
      <c r="F896" s="195">
        <v>0.5</v>
      </c>
      <c r="G896" s="183">
        <v>1.99</v>
      </c>
      <c r="H896" s="153">
        <v>1</v>
      </c>
      <c r="I896" s="183">
        <f>C896*E896</f>
        <v>0</v>
      </c>
      <c r="J896" s="183">
        <f>C896*G896</f>
        <v>0</v>
      </c>
      <c r="K896" s="160"/>
    </row>
    <row r="897" spans="1:11" s="113" customFormat="1" ht="12.75">
      <c r="A897" s="111"/>
      <c r="B897" s="111" t="s">
        <v>2538</v>
      </c>
      <c r="C897" s="140"/>
      <c r="D897" s="111" t="s">
        <v>2539</v>
      </c>
      <c r="E897" s="183">
        <v>3.99</v>
      </c>
      <c r="F897" s="195">
        <v>0.5</v>
      </c>
      <c r="G897" s="183">
        <v>1.99</v>
      </c>
      <c r="H897" s="153">
        <v>1</v>
      </c>
      <c r="I897" s="183">
        <f>C897*E897</f>
        <v>0</v>
      </c>
      <c r="J897" s="183">
        <f>C897*G897</f>
        <v>0</v>
      </c>
      <c r="K897" s="160"/>
    </row>
    <row r="898" spans="1:10" s="113" customFormat="1" ht="12.75">
      <c r="A898" t="s">
        <v>100</v>
      </c>
      <c r="B898"/>
      <c r="C898" s="74"/>
      <c r="D898"/>
      <c r="E898" s="136"/>
      <c r="F898" s="155"/>
      <c r="G898" s="136"/>
      <c r="H898" s="154"/>
      <c r="I898" s="137"/>
      <c r="J898" s="137"/>
    </row>
    <row r="899" spans="1:10" ht="12.75">
      <c r="A899"/>
      <c r="B899" t="s">
        <v>2540</v>
      </c>
      <c r="C899" s="74"/>
      <c r="D899" t="s">
        <v>2541</v>
      </c>
      <c r="E899" s="136">
        <v>2.99</v>
      </c>
      <c r="F899" s="155">
        <v>0.4</v>
      </c>
      <c r="G899" s="136">
        <v>1.79</v>
      </c>
      <c r="H899" s="154">
        <v>1</v>
      </c>
      <c r="I899" s="137">
        <f>C899*E899</f>
        <v>0</v>
      </c>
      <c r="J899" s="137">
        <f>C899*G899</f>
        <v>0</v>
      </c>
    </row>
    <row r="900" spans="1:10" ht="12.75">
      <c r="A900" t="s">
        <v>101</v>
      </c>
      <c r="B900"/>
      <c r="C900" s="74"/>
      <c r="D900"/>
      <c r="E900" s="136"/>
      <c r="F900" s="155"/>
      <c r="G900" s="136"/>
      <c r="H900" s="154"/>
      <c r="I900" s="137"/>
      <c r="J900" s="137"/>
    </row>
    <row r="901" spans="1:10" s="113" customFormat="1" ht="12.75">
      <c r="A901"/>
      <c r="B901" t="s">
        <v>2542</v>
      </c>
      <c r="C901" s="74"/>
      <c r="D901" t="s">
        <v>2543</v>
      </c>
      <c r="E901" s="136">
        <v>3.99</v>
      </c>
      <c r="F901" s="155">
        <v>0.4</v>
      </c>
      <c r="G901" s="136">
        <v>2.39</v>
      </c>
      <c r="H901" s="154">
        <v>1</v>
      </c>
      <c r="I901" s="137">
        <f>C901*E901</f>
        <v>0</v>
      </c>
      <c r="J901" s="137">
        <f>C901*G901</f>
        <v>0</v>
      </c>
    </row>
    <row r="902" spans="1:10" s="113" customFormat="1" ht="12.75">
      <c r="A902" t="s">
        <v>102</v>
      </c>
      <c r="B902"/>
      <c r="C902" s="74"/>
      <c r="D902"/>
      <c r="E902" s="136"/>
      <c r="F902" s="155"/>
      <c r="G902" s="136"/>
      <c r="H902" s="154"/>
      <c r="I902" s="137"/>
      <c r="J902" s="137"/>
    </row>
    <row r="903" spans="1:10" s="159" customFormat="1" ht="12.75">
      <c r="A903"/>
      <c r="B903" t="s">
        <v>2544</v>
      </c>
      <c r="C903" s="74"/>
      <c r="D903" t="s">
        <v>2545</v>
      </c>
      <c r="E903" s="136">
        <v>3.99</v>
      </c>
      <c r="F903" s="155">
        <v>0.4</v>
      </c>
      <c r="G903" s="136">
        <v>2.39</v>
      </c>
      <c r="H903" s="154">
        <v>1</v>
      </c>
      <c r="I903" s="137">
        <f>C903*E903</f>
        <v>0</v>
      </c>
      <c r="J903" s="137">
        <f>C903*G903</f>
        <v>0</v>
      </c>
    </row>
    <row r="904" spans="1:10" s="113" customFormat="1" ht="12.75">
      <c r="A904"/>
      <c r="B904" t="s">
        <v>2546</v>
      </c>
      <c r="C904" s="74"/>
      <c r="D904" t="s">
        <v>2547</v>
      </c>
      <c r="E904" s="136">
        <v>3.99</v>
      </c>
      <c r="F904" s="155">
        <v>0.4</v>
      </c>
      <c r="G904" s="136">
        <v>2.39</v>
      </c>
      <c r="H904" s="154">
        <v>1</v>
      </c>
      <c r="I904" s="137">
        <f>C904*E904</f>
        <v>0</v>
      </c>
      <c r="J904" s="137">
        <f>C904*G904</f>
        <v>0</v>
      </c>
    </row>
    <row r="905" spans="1:10" ht="12.75">
      <c r="A905"/>
      <c r="B905" t="s">
        <v>2548</v>
      </c>
      <c r="C905" s="74"/>
      <c r="D905" t="s">
        <v>2549</v>
      </c>
      <c r="E905" s="136">
        <v>6.99</v>
      </c>
      <c r="F905" s="155">
        <v>0.4</v>
      </c>
      <c r="G905" s="136">
        <v>4.19</v>
      </c>
      <c r="H905" s="154">
        <v>1</v>
      </c>
      <c r="I905" s="137">
        <f>C905*E905</f>
        <v>0</v>
      </c>
      <c r="J905" s="137">
        <f>C905*G905</f>
        <v>0</v>
      </c>
    </row>
    <row r="906" spans="1:10" ht="12.75">
      <c r="A906" t="s">
        <v>103</v>
      </c>
      <c r="C906" s="74"/>
      <c r="E906" s="136"/>
      <c r="F906" s="155"/>
      <c r="G906" s="136"/>
      <c r="H906" s="154"/>
      <c r="I906" s="137"/>
      <c r="J906" s="137"/>
    </row>
    <row r="907" spans="1:10" s="111" customFormat="1" ht="12.75">
      <c r="A907"/>
      <c r="B907" t="s">
        <v>2550</v>
      </c>
      <c r="C907" s="74"/>
      <c r="D907" t="s">
        <v>2551</v>
      </c>
      <c r="E907" s="136">
        <v>2.99</v>
      </c>
      <c r="F907" s="155">
        <v>0.4</v>
      </c>
      <c r="G907" s="136">
        <v>1.79</v>
      </c>
      <c r="H907" s="154">
        <v>1</v>
      </c>
      <c r="I907" s="137">
        <f>C907*E907</f>
        <v>0</v>
      </c>
      <c r="J907" s="137">
        <f>C907*G907</f>
        <v>0</v>
      </c>
    </row>
    <row r="908" spans="2:11" s="111" customFormat="1" ht="12.75">
      <c r="B908" s="111" t="s">
        <v>2552</v>
      </c>
      <c r="C908" s="140"/>
      <c r="D908" s="111" t="s">
        <v>2553</v>
      </c>
      <c r="E908" s="183">
        <v>4.99</v>
      </c>
      <c r="F908" s="195">
        <v>0.5</v>
      </c>
      <c r="G908" s="183">
        <v>2.49</v>
      </c>
      <c r="H908" s="153">
        <v>1</v>
      </c>
      <c r="I908" s="183">
        <f>C908*E908</f>
        <v>0</v>
      </c>
      <c r="J908" s="183">
        <f>C908*G908</f>
        <v>0</v>
      </c>
      <c r="K908" s="160"/>
    </row>
    <row r="909" spans="1:10" ht="12.75">
      <c r="A909" t="s">
        <v>104</v>
      </c>
      <c r="B909"/>
      <c r="C909" s="74"/>
      <c r="D909"/>
      <c r="E909" s="136"/>
      <c r="F909" s="155"/>
      <c r="G909" s="136"/>
      <c r="H909" s="154"/>
      <c r="I909" s="137"/>
      <c r="J909" s="137"/>
    </row>
    <row r="910" spans="1:11" s="113" customFormat="1" ht="12.75">
      <c r="A910" s="111"/>
      <c r="B910" s="111" t="s">
        <v>2554</v>
      </c>
      <c r="C910" s="140"/>
      <c r="D910" s="111" t="s">
        <v>2555</v>
      </c>
      <c r="E910" s="183">
        <v>3.99</v>
      </c>
      <c r="F910" s="195">
        <v>0.5</v>
      </c>
      <c r="G910" s="183">
        <v>1.99</v>
      </c>
      <c r="H910" s="153">
        <v>1</v>
      </c>
      <c r="I910" s="183">
        <f>C910*E910</f>
        <v>0</v>
      </c>
      <c r="J910" s="183">
        <f>C910*G910</f>
        <v>0</v>
      </c>
      <c r="K910" s="160"/>
    </row>
    <row r="911" spans="1:10" ht="12.75">
      <c r="A911"/>
      <c r="B911" t="s">
        <v>2556</v>
      </c>
      <c r="C911" s="74"/>
      <c r="D911" t="s">
        <v>2557</v>
      </c>
      <c r="E911" s="136">
        <v>12</v>
      </c>
      <c r="F911" s="155">
        <v>0.4</v>
      </c>
      <c r="G911" s="136">
        <v>12</v>
      </c>
      <c r="H911" s="154">
        <v>1</v>
      </c>
      <c r="I911" s="137">
        <f>C911*E911</f>
        <v>0</v>
      </c>
      <c r="J911" s="137">
        <f>C911*G911</f>
        <v>0</v>
      </c>
    </row>
    <row r="912" spans="1:10" ht="12.75">
      <c r="A912" t="s">
        <v>105</v>
      </c>
      <c r="B912"/>
      <c r="C912" s="74"/>
      <c r="D912"/>
      <c r="E912" s="136"/>
      <c r="F912" s="155"/>
      <c r="G912" s="136"/>
      <c r="H912" s="154"/>
      <c r="I912" s="137"/>
      <c r="J912" s="137"/>
    </row>
    <row r="913" spans="1:10" ht="12.75">
      <c r="A913"/>
      <c r="B913" t="s">
        <v>2558</v>
      </c>
      <c r="C913" s="74"/>
      <c r="D913" t="s">
        <v>2559</v>
      </c>
      <c r="E913" s="136">
        <v>3.99</v>
      </c>
      <c r="F913" s="155">
        <v>0.4</v>
      </c>
      <c r="G913" s="136">
        <v>2.39</v>
      </c>
      <c r="H913" s="154">
        <v>1</v>
      </c>
      <c r="I913" s="137">
        <f>C913*E913</f>
        <v>0</v>
      </c>
      <c r="J913" s="137">
        <f>C913*G913</f>
        <v>0</v>
      </c>
    </row>
    <row r="914" spans="1:10" s="113" customFormat="1" ht="12.75">
      <c r="A914"/>
      <c r="B914" t="s">
        <v>2560</v>
      </c>
      <c r="C914" s="74"/>
      <c r="D914" t="s">
        <v>2561</v>
      </c>
      <c r="E914" s="136">
        <v>12</v>
      </c>
      <c r="F914" s="155">
        <v>0.4</v>
      </c>
      <c r="G914" s="136">
        <v>12</v>
      </c>
      <c r="H914" s="154">
        <v>1</v>
      </c>
      <c r="I914" s="137">
        <f>C914*E914</f>
        <v>0</v>
      </c>
      <c r="J914" s="137">
        <f>C914*G914</f>
        <v>0</v>
      </c>
    </row>
    <row r="915" spans="1:10" s="113" customFormat="1" ht="12.75">
      <c r="A915" t="s">
        <v>106</v>
      </c>
      <c r="B915"/>
      <c r="C915" s="74"/>
      <c r="D915"/>
      <c r="E915" s="136"/>
      <c r="F915" s="155"/>
      <c r="G915" s="136"/>
      <c r="H915" s="154"/>
      <c r="I915" s="137"/>
      <c r="J915" s="137"/>
    </row>
    <row r="916" spans="1:11" s="113" customFormat="1" ht="12.75">
      <c r="A916" s="111"/>
      <c r="B916" s="111" t="s">
        <v>2562</v>
      </c>
      <c r="C916" s="140"/>
      <c r="D916" s="111" t="s">
        <v>2563</v>
      </c>
      <c r="E916" s="183">
        <v>3.99</v>
      </c>
      <c r="F916" s="195">
        <v>0.5</v>
      </c>
      <c r="G916" s="183">
        <v>1.99</v>
      </c>
      <c r="H916" s="153">
        <v>1</v>
      </c>
      <c r="I916" s="183">
        <f>C916*E916</f>
        <v>0</v>
      </c>
      <c r="J916" s="183">
        <f>C916*G916</f>
        <v>0</v>
      </c>
      <c r="K916" s="160"/>
    </row>
    <row r="917" spans="1:10" s="113" customFormat="1" ht="12.75">
      <c r="A917" t="s">
        <v>107</v>
      </c>
      <c r="B917"/>
      <c r="C917" s="74"/>
      <c r="D917"/>
      <c r="E917" s="136"/>
      <c r="F917" s="155"/>
      <c r="G917" s="136"/>
      <c r="H917" s="154"/>
      <c r="I917" s="137"/>
      <c r="J917" s="137"/>
    </row>
    <row r="918" spans="1:10" s="113" customFormat="1" ht="12.75">
      <c r="A918"/>
      <c r="B918" t="s">
        <v>2564</v>
      </c>
      <c r="C918" s="74"/>
      <c r="D918" t="s">
        <v>2565</v>
      </c>
      <c r="E918" s="136">
        <v>3.99</v>
      </c>
      <c r="F918" s="155">
        <v>0.4</v>
      </c>
      <c r="G918" s="136">
        <v>2.39</v>
      </c>
      <c r="H918" s="154">
        <v>1</v>
      </c>
      <c r="I918" s="137">
        <f>C918*E918</f>
        <v>0</v>
      </c>
      <c r="J918" s="137">
        <f>C918*G918</f>
        <v>0</v>
      </c>
    </row>
    <row r="919" spans="1:10" s="111" customFormat="1" ht="12.75">
      <c r="A919" t="s">
        <v>108</v>
      </c>
      <c r="B919"/>
      <c r="C919" s="74"/>
      <c r="D919"/>
      <c r="E919" s="136"/>
      <c r="F919" s="155"/>
      <c r="G919" s="136"/>
      <c r="H919" s="154"/>
      <c r="I919" s="137"/>
      <c r="J919" s="137"/>
    </row>
    <row r="920" spans="2:11" s="111" customFormat="1" ht="12.75">
      <c r="B920" s="111" t="s">
        <v>2566</v>
      </c>
      <c r="C920" s="140"/>
      <c r="D920" s="111" t="s">
        <v>2567</v>
      </c>
      <c r="E920" s="183">
        <v>3.99</v>
      </c>
      <c r="F920" s="195">
        <v>0.5</v>
      </c>
      <c r="G920" s="183">
        <v>1.99</v>
      </c>
      <c r="H920" s="153">
        <v>1</v>
      </c>
      <c r="I920" s="183">
        <f>C920*E920</f>
        <v>0</v>
      </c>
      <c r="J920" s="183">
        <f>C920*G920</f>
        <v>0</v>
      </c>
      <c r="K920" s="160"/>
    </row>
    <row r="921" spans="2:11" ht="12.75">
      <c r="B921" t="s">
        <v>2568</v>
      </c>
      <c r="C921" s="74"/>
      <c r="D921" t="s">
        <v>2569</v>
      </c>
      <c r="E921" s="136">
        <v>14</v>
      </c>
      <c r="F921" s="155">
        <v>0.4</v>
      </c>
      <c r="G921" s="136">
        <v>14</v>
      </c>
      <c r="H921" s="154">
        <v>1</v>
      </c>
      <c r="I921" s="137">
        <f>C921*E921</f>
        <v>0</v>
      </c>
      <c r="J921" s="137">
        <f>C921*G921</f>
        <v>0</v>
      </c>
      <c r="K921" s="2"/>
    </row>
    <row r="922" spans="1:10" s="111" customFormat="1" ht="12.75">
      <c r="A922" t="s">
        <v>109</v>
      </c>
      <c r="B922"/>
      <c r="C922" s="74"/>
      <c r="D922"/>
      <c r="E922" s="136"/>
      <c r="F922" s="155"/>
      <c r="G922" s="136"/>
      <c r="H922" s="154"/>
      <c r="I922" s="137"/>
      <c r="J922" s="137"/>
    </row>
    <row r="923" spans="1:10" s="111" customFormat="1" ht="12.75">
      <c r="A923"/>
      <c r="B923" t="s">
        <v>2570</v>
      </c>
      <c r="C923" s="74"/>
      <c r="D923" t="s">
        <v>2571</v>
      </c>
      <c r="E923" s="136">
        <v>2.99</v>
      </c>
      <c r="F923" s="155">
        <v>0.4</v>
      </c>
      <c r="G923" s="136">
        <v>1.79</v>
      </c>
      <c r="H923" s="154">
        <v>1</v>
      </c>
      <c r="I923" s="137">
        <f>C923*E923</f>
        <v>0</v>
      </c>
      <c r="J923" s="137">
        <f>C923*G923</f>
        <v>0</v>
      </c>
    </row>
    <row r="924" spans="1:10" s="111" customFormat="1" ht="12.75">
      <c r="A924"/>
      <c r="B924" t="s">
        <v>2572</v>
      </c>
      <c r="C924" s="74"/>
      <c r="D924" t="s">
        <v>2573</v>
      </c>
      <c r="E924" s="136">
        <v>14</v>
      </c>
      <c r="F924" s="155">
        <v>0.4</v>
      </c>
      <c r="G924" s="136">
        <v>14</v>
      </c>
      <c r="H924" s="154">
        <v>1</v>
      </c>
      <c r="I924" s="137">
        <f>C924*E924</f>
        <v>0</v>
      </c>
      <c r="J924" s="137">
        <f>C924*G924</f>
        <v>0</v>
      </c>
    </row>
    <row r="925" spans="1:10" s="111" customFormat="1" ht="12.75">
      <c r="A925" t="s">
        <v>110</v>
      </c>
      <c r="B925"/>
      <c r="C925" s="74"/>
      <c r="D925"/>
      <c r="E925" s="136"/>
      <c r="F925" s="155"/>
      <c r="G925" s="136"/>
      <c r="H925" s="154"/>
      <c r="I925" s="137"/>
      <c r="J925" s="137"/>
    </row>
    <row r="926" spans="1:10" s="111" customFormat="1" ht="12.75">
      <c r="A926"/>
      <c r="B926" t="s">
        <v>2574</v>
      </c>
      <c r="C926" s="74"/>
      <c r="D926" t="s">
        <v>2575</v>
      </c>
      <c r="E926" s="136">
        <v>4.99</v>
      </c>
      <c r="F926" s="155">
        <v>0.4</v>
      </c>
      <c r="G926" s="136">
        <v>2.99</v>
      </c>
      <c r="H926" s="154">
        <v>1</v>
      </c>
      <c r="I926" s="137">
        <f>C926*E926</f>
        <v>0</v>
      </c>
      <c r="J926" s="137">
        <f>C926*G926</f>
        <v>0</v>
      </c>
    </row>
    <row r="927" spans="2:11" ht="12.75">
      <c r="B927" t="s">
        <v>2576</v>
      </c>
      <c r="C927" s="74"/>
      <c r="D927" t="s">
        <v>2577</v>
      </c>
      <c r="E927" s="136">
        <v>15</v>
      </c>
      <c r="F927" s="155">
        <v>0.4</v>
      </c>
      <c r="G927" s="136">
        <v>15</v>
      </c>
      <c r="H927" s="154">
        <v>1</v>
      </c>
      <c r="I927" s="137">
        <f>C927*E927</f>
        <v>0</v>
      </c>
      <c r="J927" s="137">
        <f>C927*G927</f>
        <v>0</v>
      </c>
      <c r="K927" s="2"/>
    </row>
    <row r="928" spans="1:10" s="111" customFormat="1" ht="12.75">
      <c r="A928" t="s">
        <v>111</v>
      </c>
      <c r="B928"/>
      <c r="C928" s="74"/>
      <c r="D928"/>
      <c r="E928" s="136"/>
      <c r="F928" s="155"/>
      <c r="G928" s="136"/>
      <c r="H928" s="154"/>
      <c r="I928" s="137"/>
      <c r="J928" s="137"/>
    </row>
    <row r="929" spans="1:10" s="111" customFormat="1" ht="12.75">
      <c r="A929"/>
      <c r="B929" t="s">
        <v>2578</v>
      </c>
      <c r="C929" s="74"/>
      <c r="D929" t="s">
        <v>2579</v>
      </c>
      <c r="E929" s="136">
        <v>2.99</v>
      </c>
      <c r="F929" s="155">
        <v>0.4</v>
      </c>
      <c r="G929" s="136">
        <v>1.79</v>
      </c>
      <c r="H929" s="154">
        <v>1</v>
      </c>
      <c r="I929" s="137">
        <f>C929*E929</f>
        <v>0</v>
      </c>
      <c r="J929" s="137">
        <f>C929*G929</f>
        <v>0</v>
      </c>
    </row>
    <row r="930" spans="1:10" s="111" customFormat="1" ht="12.75">
      <c r="A930"/>
      <c r="B930" t="s">
        <v>2580</v>
      </c>
      <c r="C930" s="74"/>
      <c r="D930" t="s">
        <v>2581</v>
      </c>
      <c r="E930" s="136">
        <v>14</v>
      </c>
      <c r="F930" s="155">
        <v>0.4</v>
      </c>
      <c r="G930" s="136">
        <v>14</v>
      </c>
      <c r="H930" s="154">
        <v>1</v>
      </c>
      <c r="I930" s="137">
        <f>C930*E930</f>
        <v>0</v>
      </c>
      <c r="J930" s="137">
        <f>C930*G930</f>
        <v>0</v>
      </c>
    </row>
    <row r="931" spans="1:10" s="111" customFormat="1" ht="12.75">
      <c r="A931" t="s">
        <v>112</v>
      </c>
      <c r="B931"/>
      <c r="C931" s="74"/>
      <c r="D931"/>
      <c r="E931" s="136"/>
      <c r="F931" s="155"/>
      <c r="G931" s="136"/>
      <c r="H931" s="154"/>
      <c r="I931" s="137"/>
      <c r="J931" s="137"/>
    </row>
    <row r="932" spans="2:11" ht="12.75">
      <c r="B932" t="s">
        <v>2582</v>
      </c>
      <c r="C932" s="74"/>
      <c r="D932" t="s">
        <v>2583</v>
      </c>
      <c r="E932" s="136">
        <v>3.99</v>
      </c>
      <c r="F932" s="155">
        <v>0.4</v>
      </c>
      <c r="G932" s="136">
        <v>2.39</v>
      </c>
      <c r="H932" s="154">
        <v>1</v>
      </c>
      <c r="I932" s="137">
        <f>C932*E932</f>
        <v>0</v>
      </c>
      <c r="J932" s="137">
        <f>C932*G932</f>
        <v>0</v>
      </c>
      <c r="K932" s="2"/>
    </row>
    <row r="933" spans="2:11" ht="12.75">
      <c r="B933" t="s">
        <v>2584</v>
      </c>
      <c r="C933" s="74"/>
      <c r="D933" t="s">
        <v>2585</v>
      </c>
      <c r="E933" s="136">
        <v>3.99</v>
      </c>
      <c r="F933" s="155">
        <v>0.4</v>
      </c>
      <c r="G933" s="136">
        <v>2.39</v>
      </c>
      <c r="H933" s="154">
        <v>1</v>
      </c>
      <c r="I933" s="137">
        <f>C933*E933</f>
        <v>0</v>
      </c>
      <c r="J933" s="137">
        <f>C933*G933</f>
        <v>0</v>
      </c>
      <c r="K933" s="2"/>
    </row>
    <row r="934" spans="1:10" s="111" customFormat="1" ht="12.75">
      <c r="A934"/>
      <c r="B934" t="s">
        <v>2586</v>
      </c>
      <c r="C934" s="74"/>
      <c r="D934" t="s">
        <v>2587</v>
      </c>
      <c r="E934" s="136">
        <v>3.99</v>
      </c>
      <c r="F934" s="155">
        <v>0.4</v>
      </c>
      <c r="G934" s="136">
        <v>2.39</v>
      </c>
      <c r="H934" s="154">
        <v>1</v>
      </c>
      <c r="I934" s="137">
        <f>C934*E934</f>
        <v>0</v>
      </c>
      <c r="J934" s="137">
        <f>C934*G934</f>
        <v>0</v>
      </c>
    </row>
    <row r="935" spans="1:10" s="111" customFormat="1" ht="12.75">
      <c r="A935" t="s">
        <v>113</v>
      </c>
      <c r="B935"/>
      <c r="C935" s="74"/>
      <c r="D935"/>
      <c r="E935" s="136"/>
      <c r="F935" s="155"/>
      <c r="G935" s="136"/>
      <c r="H935" s="154"/>
      <c r="I935" s="137"/>
      <c r="J935" s="137"/>
    </row>
    <row r="936" spans="1:10" s="111" customFormat="1" ht="12.75">
      <c r="A936"/>
      <c r="B936" t="s">
        <v>2588</v>
      </c>
      <c r="C936" s="74"/>
      <c r="D936" t="s">
        <v>2589</v>
      </c>
      <c r="E936" s="136">
        <v>1</v>
      </c>
      <c r="F936" s="155">
        <v>0.4</v>
      </c>
      <c r="G936" s="136">
        <v>0.6</v>
      </c>
      <c r="H936" s="154">
        <v>1</v>
      </c>
      <c r="I936" s="137">
        <f>C936*E936</f>
        <v>0</v>
      </c>
      <c r="J936" s="137">
        <f>C936*G936</f>
        <v>0</v>
      </c>
    </row>
    <row r="937" spans="2:11" s="111" customFormat="1" ht="12.75">
      <c r="B937" s="111" t="s">
        <v>2590</v>
      </c>
      <c r="C937" s="140"/>
      <c r="D937" s="111" t="s">
        <v>2591</v>
      </c>
      <c r="E937" s="183">
        <v>1</v>
      </c>
      <c r="F937" s="195">
        <v>0.55</v>
      </c>
      <c r="G937" s="183">
        <v>0.45</v>
      </c>
      <c r="H937" s="153">
        <v>1</v>
      </c>
      <c r="I937" s="183">
        <f>C937*E937</f>
        <v>0</v>
      </c>
      <c r="J937" s="183">
        <f>C937*G937</f>
        <v>0</v>
      </c>
      <c r="K937" s="160"/>
    </row>
    <row r="938" spans="2:11" s="111" customFormat="1" ht="12.75">
      <c r="B938" s="111" t="s">
        <v>2592</v>
      </c>
      <c r="C938" s="140"/>
      <c r="D938" s="111" t="s">
        <v>2593</v>
      </c>
      <c r="E938" s="183">
        <v>1</v>
      </c>
      <c r="F938" s="195">
        <v>0.55</v>
      </c>
      <c r="G938" s="183">
        <v>0.45</v>
      </c>
      <c r="H938" s="153">
        <v>1</v>
      </c>
      <c r="I938" s="183">
        <f>C938*E938</f>
        <v>0</v>
      </c>
      <c r="J938" s="183">
        <f>C938*G938</f>
        <v>0</v>
      </c>
      <c r="K938" s="160"/>
    </row>
    <row r="939" spans="2:11" s="111" customFormat="1" ht="12.75">
      <c r="B939" s="111" t="s">
        <v>2594</v>
      </c>
      <c r="C939" s="140"/>
      <c r="D939" s="111" t="s">
        <v>2595</v>
      </c>
      <c r="E939" s="183">
        <v>1</v>
      </c>
      <c r="F939" s="195">
        <v>0.55</v>
      </c>
      <c r="G939" s="183">
        <v>0.45</v>
      </c>
      <c r="H939" s="153">
        <v>1</v>
      </c>
      <c r="I939" s="183">
        <f>C939*E939</f>
        <v>0</v>
      </c>
      <c r="J939" s="183">
        <f>C939*G939</f>
        <v>0</v>
      </c>
      <c r="K939" s="160"/>
    </row>
    <row r="940" spans="1:10" s="111" customFormat="1" ht="12.75">
      <c r="A940" t="s">
        <v>115</v>
      </c>
      <c r="B940"/>
      <c r="C940" s="74"/>
      <c r="D940"/>
      <c r="E940" s="136"/>
      <c r="F940" s="155"/>
      <c r="G940" s="136"/>
      <c r="H940" s="154"/>
      <c r="I940" s="137"/>
      <c r="J940" s="137"/>
    </row>
    <row r="941" spans="1:10" s="111" customFormat="1" ht="12.75">
      <c r="A941"/>
      <c r="B941" t="s">
        <v>2596</v>
      </c>
      <c r="C941" s="74"/>
      <c r="D941" t="s">
        <v>2597</v>
      </c>
      <c r="E941" s="136">
        <v>2.99</v>
      </c>
      <c r="F941" s="155">
        <v>0.4</v>
      </c>
      <c r="G941" s="136">
        <v>1.79</v>
      </c>
      <c r="H941" s="154">
        <v>1</v>
      </c>
      <c r="I941" s="137">
        <f>C941*E941</f>
        <v>0</v>
      </c>
      <c r="J941" s="137">
        <f>C941*G941</f>
        <v>0</v>
      </c>
    </row>
    <row r="942" spans="2:11" ht="12.75">
      <c r="B942" t="s">
        <v>2598</v>
      </c>
      <c r="C942" s="74"/>
      <c r="D942" t="s">
        <v>2599</v>
      </c>
      <c r="E942" s="136">
        <v>2.99</v>
      </c>
      <c r="F942" s="155">
        <v>0.4</v>
      </c>
      <c r="G942" s="136">
        <v>1.79</v>
      </c>
      <c r="H942" s="154">
        <v>1</v>
      </c>
      <c r="I942" s="137">
        <f>C942*E942</f>
        <v>0</v>
      </c>
      <c r="J942" s="137">
        <f>C942*G942</f>
        <v>0</v>
      </c>
      <c r="K942" s="2"/>
    </row>
    <row r="943" spans="2:11" ht="12.75">
      <c r="B943" t="s">
        <v>2600</v>
      </c>
      <c r="C943" s="74"/>
      <c r="D943" t="s">
        <v>2601</v>
      </c>
      <c r="E943" s="136">
        <v>8</v>
      </c>
      <c r="F943" s="155">
        <v>0.4</v>
      </c>
      <c r="G943" s="136">
        <v>8</v>
      </c>
      <c r="H943" s="154">
        <v>1</v>
      </c>
      <c r="I943" s="137">
        <f>C943*E943</f>
        <v>0</v>
      </c>
      <c r="J943" s="137">
        <f>C943*G943</f>
        <v>0</v>
      </c>
      <c r="K943" s="2"/>
    </row>
    <row r="944" spans="2:11" ht="12.75">
      <c r="B944" t="s">
        <v>2602</v>
      </c>
      <c r="C944" s="74"/>
      <c r="D944" t="s">
        <v>2603</v>
      </c>
      <c r="E944" s="136">
        <v>2.99</v>
      </c>
      <c r="F944" s="155">
        <v>0.4</v>
      </c>
      <c r="G944" s="136">
        <v>1.79</v>
      </c>
      <c r="H944" s="154">
        <v>1</v>
      </c>
      <c r="I944" s="137">
        <f>C944*E944</f>
        <v>0</v>
      </c>
      <c r="J944" s="137">
        <f>C944*G944</f>
        <v>0</v>
      </c>
      <c r="K944" s="2"/>
    </row>
    <row r="945" spans="1:10" s="111" customFormat="1" ht="12.75">
      <c r="A945" t="s">
        <v>116</v>
      </c>
      <c r="B945"/>
      <c r="C945" s="74"/>
      <c r="D945"/>
      <c r="E945" s="136"/>
      <c r="F945" s="155"/>
      <c r="G945" s="136"/>
      <c r="H945" s="154"/>
      <c r="I945" s="137"/>
      <c r="J945" s="137"/>
    </row>
    <row r="946" spans="1:10" s="111" customFormat="1" ht="12.75">
      <c r="A946"/>
      <c r="B946" t="s">
        <v>2604</v>
      </c>
      <c r="C946" s="74"/>
      <c r="D946" t="s">
        <v>2605</v>
      </c>
      <c r="E946" s="136">
        <v>2.99</v>
      </c>
      <c r="F946" s="155">
        <v>0.4</v>
      </c>
      <c r="G946" s="136">
        <v>1.79</v>
      </c>
      <c r="H946" s="154">
        <v>1</v>
      </c>
      <c r="I946" s="137">
        <f>C946*E946</f>
        <v>0</v>
      </c>
      <c r="J946" s="137">
        <f>C946*G946</f>
        <v>0</v>
      </c>
    </row>
    <row r="947" spans="1:10" s="111" customFormat="1" ht="12.75">
      <c r="A947"/>
      <c r="B947" t="s">
        <v>2606</v>
      </c>
      <c r="C947" s="74"/>
      <c r="D947" t="s">
        <v>2607</v>
      </c>
      <c r="E947" s="136">
        <v>12</v>
      </c>
      <c r="F947" s="155">
        <v>0.4</v>
      </c>
      <c r="G947" s="136">
        <v>12</v>
      </c>
      <c r="H947" s="154">
        <v>1</v>
      </c>
      <c r="I947" s="137">
        <f>C947*E947</f>
        <v>0</v>
      </c>
      <c r="J947" s="137">
        <f>C947*G947</f>
        <v>0</v>
      </c>
    </row>
    <row r="948" spans="1:10" s="111" customFormat="1" ht="12.75">
      <c r="A948" t="s">
        <v>117</v>
      </c>
      <c r="B948"/>
      <c r="C948" s="74"/>
      <c r="D948"/>
      <c r="E948" s="136"/>
      <c r="F948" s="155"/>
      <c r="G948" s="136"/>
      <c r="H948" s="154"/>
      <c r="I948" s="137"/>
      <c r="J948" s="137"/>
    </row>
    <row r="949" spans="2:11" s="111" customFormat="1" ht="12.75">
      <c r="B949" s="111" t="s">
        <v>2608</v>
      </c>
      <c r="C949" s="140"/>
      <c r="D949" s="111" t="s">
        <v>2609</v>
      </c>
      <c r="E949" s="183">
        <v>3.99</v>
      </c>
      <c r="F949" s="195">
        <v>0.5</v>
      </c>
      <c r="G949" s="183">
        <v>1.99</v>
      </c>
      <c r="H949" s="153">
        <v>1</v>
      </c>
      <c r="I949" s="183">
        <f>C949*E949</f>
        <v>0</v>
      </c>
      <c r="J949" s="183">
        <f>C949*G949</f>
        <v>0</v>
      </c>
      <c r="K949" s="160"/>
    </row>
    <row r="950" spans="1:10" s="111" customFormat="1" ht="12.75">
      <c r="A950" t="s">
        <v>215</v>
      </c>
      <c r="B950"/>
      <c r="C950" s="74"/>
      <c r="D950"/>
      <c r="E950" s="136"/>
      <c r="F950" s="155"/>
      <c r="G950" s="136"/>
      <c r="H950" s="154"/>
      <c r="I950" s="137"/>
      <c r="J950" s="137"/>
    </row>
    <row r="951" spans="1:10" s="111" customFormat="1" ht="12.75">
      <c r="A951"/>
      <c r="B951" t="s">
        <v>2610</v>
      </c>
      <c r="C951" s="74"/>
      <c r="D951" t="s">
        <v>2611</v>
      </c>
      <c r="E951" s="136">
        <v>2.99</v>
      </c>
      <c r="F951" s="155">
        <v>0.4</v>
      </c>
      <c r="G951" s="136">
        <v>1.79</v>
      </c>
      <c r="H951" s="154">
        <v>1</v>
      </c>
      <c r="I951" s="137">
        <f>C951*E951</f>
        <v>0</v>
      </c>
      <c r="J951" s="137">
        <f>C951*G951</f>
        <v>0</v>
      </c>
    </row>
    <row r="952" spans="1:10" s="111" customFormat="1" ht="12.75">
      <c r="A952" t="s">
        <v>315</v>
      </c>
      <c r="B952"/>
      <c r="C952" s="74"/>
      <c r="D952"/>
      <c r="E952" s="136"/>
      <c r="F952" s="155"/>
      <c r="G952" s="136"/>
      <c r="H952" s="154"/>
      <c r="I952" s="137"/>
      <c r="J952" s="137"/>
    </row>
    <row r="953" spans="2:11" s="111" customFormat="1" ht="12.75">
      <c r="B953" s="111" t="s">
        <v>2612</v>
      </c>
      <c r="C953" s="140"/>
      <c r="D953" s="111" t="s">
        <v>2613</v>
      </c>
      <c r="E953" s="183">
        <v>3.99</v>
      </c>
      <c r="F953" s="195">
        <v>0.5</v>
      </c>
      <c r="G953" s="183">
        <v>1.99</v>
      </c>
      <c r="H953" s="153">
        <v>1</v>
      </c>
      <c r="I953" s="183">
        <f>C953*E953</f>
        <v>0</v>
      </c>
      <c r="J953" s="183">
        <f>C953*G953</f>
        <v>0</v>
      </c>
      <c r="K953" s="160"/>
    </row>
    <row r="954" spans="1:10" s="111" customFormat="1" ht="12.75">
      <c r="A954"/>
      <c r="B954" t="s">
        <v>2614</v>
      </c>
      <c r="C954" s="74"/>
      <c r="D954" t="s">
        <v>2615</v>
      </c>
      <c r="E954" s="136">
        <v>3.99</v>
      </c>
      <c r="F954" s="155">
        <v>0.4</v>
      </c>
      <c r="G954" s="136">
        <v>2.39</v>
      </c>
      <c r="H954" s="154">
        <v>1</v>
      </c>
      <c r="I954" s="137">
        <f>C954*E954</f>
        <v>0</v>
      </c>
      <c r="J954" s="137">
        <f>C954*G954</f>
        <v>0</v>
      </c>
    </row>
    <row r="955" spans="2:11" ht="12.75">
      <c r="B955" t="s">
        <v>2616</v>
      </c>
      <c r="C955" s="74"/>
      <c r="D955" t="s">
        <v>2617</v>
      </c>
      <c r="E955" s="136">
        <v>3.99</v>
      </c>
      <c r="F955" s="155">
        <v>0.4</v>
      </c>
      <c r="G955" s="136">
        <v>2.39</v>
      </c>
      <c r="H955" s="154">
        <v>1</v>
      </c>
      <c r="I955" s="137">
        <f>C955*E955</f>
        <v>0</v>
      </c>
      <c r="J955" s="137">
        <f>C955*G955</f>
        <v>0</v>
      </c>
      <c r="K955" s="2"/>
    </row>
    <row r="956" spans="1:10" s="111" customFormat="1" ht="12.75">
      <c r="A956" t="s">
        <v>3854</v>
      </c>
      <c r="B956"/>
      <c r="C956" s="74"/>
      <c r="D956"/>
      <c r="E956" s="136"/>
      <c r="F956" s="155"/>
      <c r="G956" s="136"/>
      <c r="H956" s="154"/>
      <c r="I956" s="137"/>
      <c r="J956" s="137"/>
    </row>
    <row r="957" spans="1:10" s="111" customFormat="1" ht="12.75">
      <c r="A957"/>
      <c r="B957" t="s">
        <v>2618</v>
      </c>
      <c r="C957" s="74"/>
      <c r="D957" t="s">
        <v>2619</v>
      </c>
      <c r="E957" s="136">
        <v>2.99</v>
      </c>
      <c r="F957" s="155">
        <v>0.4</v>
      </c>
      <c r="G957" s="136">
        <v>1.79</v>
      </c>
      <c r="H957" s="154">
        <v>1</v>
      </c>
      <c r="I957" s="137">
        <f>C957*E957</f>
        <v>0</v>
      </c>
      <c r="J957" s="137">
        <f>C957*G957</f>
        <v>0</v>
      </c>
    </row>
    <row r="958" spans="1:10" s="111" customFormat="1" ht="12.75">
      <c r="A958" t="s">
        <v>216</v>
      </c>
      <c r="B958"/>
      <c r="C958" s="74"/>
      <c r="D958"/>
      <c r="E958" s="136"/>
      <c r="F958" s="155"/>
      <c r="G958" s="136"/>
      <c r="H958" s="154"/>
      <c r="I958" s="137"/>
      <c r="J958" s="137"/>
    </row>
    <row r="959" spans="1:10" s="111" customFormat="1" ht="12.75">
      <c r="A959"/>
      <c r="B959" t="s">
        <v>2620</v>
      </c>
      <c r="C959" s="74"/>
      <c r="D959" t="s">
        <v>2621</v>
      </c>
      <c r="E959" s="136">
        <v>3.99</v>
      </c>
      <c r="F959" s="155">
        <v>0.4</v>
      </c>
      <c r="G959" s="136">
        <v>2.39</v>
      </c>
      <c r="H959" s="154">
        <v>1</v>
      </c>
      <c r="I959" s="137">
        <f>C959*E959</f>
        <v>0</v>
      </c>
      <c r="J959" s="137">
        <f>C959*G959</f>
        <v>0</v>
      </c>
    </row>
    <row r="960" spans="1:10" s="111" customFormat="1" ht="12.75">
      <c r="A960" t="s">
        <v>130</v>
      </c>
      <c r="B960"/>
      <c r="C960" s="74"/>
      <c r="D960"/>
      <c r="E960" s="136"/>
      <c r="F960" s="155"/>
      <c r="G960" s="136"/>
      <c r="H960" s="154"/>
      <c r="I960" s="137"/>
      <c r="J960" s="137"/>
    </row>
    <row r="961" spans="2:11" s="111" customFormat="1" ht="12.75">
      <c r="B961" s="111" t="s">
        <v>2622</v>
      </c>
      <c r="C961" s="140"/>
      <c r="D961" s="111" t="s">
        <v>2623</v>
      </c>
      <c r="E961" s="183">
        <v>3.99</v>
      </c>
      <c r="F961" s="195">
        <v>0.5</v>
      </c>
      <c r="G961" s="183">
        <v>1.99</v>
      </c>
      <c r="H961" s="153">
        <v>1</v>
      </c>
      <c r="I961" s="183">
        <f>C961*E961</f>
        <v>0</v>
      </c>
      <c r="J961" s="183">
        <f>C961*G961</f>
        <v>0</v>
      </c>
      <c r="K961" s="160"/>
    </row>
    <row r="962" spans="1:10" s="111" customFormat="1" ht="12.75">
      <c r="A962" t="s">
        <v>131</v>
      </c>
      <c r="B962"/>
      <c r="C962" s="74"/>
      <c r="D962"/>
      <c r="E962" s="136"/>
      <c r="F962" s="155"/>
      <c r="G962" s="136"/>
      <c r="H962" s="154"/>
      <c r="I962" s="137"/>
      <c r="J962" s="137"/>
    </row>
    <row r="963" spans="1:10" s="111" customFormat="1" ht="12.75">
      <c r="A963"/>
      <c r="B963" t="s">
        <v>2624</v>
      </c>
      <c r="C963" s="74"/>
      <c r="D963" t="s">
        <v>2625</v>
      </c>
      <c r="E963" s="136">
        <v>3.99</v>
      </c>
      <c r="F963" s="155">
        <v>0.4</v>
      </c>
      <c r="G963" s="136">
        <v>2.39</v>
      </c>
      <c r="H963" s="154">
        <v>1</v>
      </c>
      <c r="I963" s="137">
        <f>C963*E963</f>
        <v>0</v>
      </c>
      <c r="J963" s="137">
        <f>C963*G963</f>
        <v>0</v>
      </c>
    </row>
    <row r="964" spans="1:10" s="111" customFormat="1" ht="12.75">
      <c r="A964" t="s">
        <v>132</v>
      </c>
      <c r="B964"/>
      <c r="C964" s="74"/>
      <c r="D964"/>
      <c r="E964" s="136"/>
      <c r="F964" s="155"/>
      <c r="G964" s="136"/>
      <c r="H964" s="154"/>
      <c r="I964" s="137"/>
      <c r="J964" s="137"/>
    </row>
    <row r="965" spans="2:11" s="111" customFormat="1" ht="12.75">
      <c r="B965" s="111" t="s">
        <v>2626</v>
      </c>
      <c r="C965" s="140"/>
      <c r="D965" s="111" t="s">
        <v>2627</v>
      </c>
      <c r="E965" s="183">
        <v>3.99</v>
      </c>
      <c r="F965" s="195">
        <v>0.5</v>
      </c>
      <c r="G965" s="183">
        <v>1.99</v>
      </c>
      <c r="H965" s="153">
        <v>1</v>
      </c>
      <c r="I965" s="183">
        <f>C965*E965</f>
        <v>0</v>
      </c>
      <c r="J965" s="183">
        <f>C965*G965</f>
        <v>0</v>
      </c>
      <c r="K965" s="160"/>
    </row>
    <row r="966" spans="1:10" s="111" customFormat="1" ht="12.75">
      <c r="A966" s="130" t="s">
        <v>41</v>
      </c>
      <c r="B966" s="50" t="s">
        <v>52</v>
      </c>
      <c r="C966" s="73"/>
      <c r="D966" s="50"/>
      <c r="E966" s="68"/>
      <c r="F966" s="86"/>
      <c r="G966" s="68"/>
      <c r="H966" s="152"/>
      <c r="I966" s="95"/>
      <c r="J966" s="95"/>
    </row>
    <row r="967" spans="1:10" s="111" customFormat="1" ht="12.75">
      <c r="A967" t="s">
        <v>114</v>
      </c>
      <c r="B967"/>
      <c r="C967" s="74"/>
      <c r="D967"/>
      <c r="E967" s="136"/>
      <c r="F967" s="155"/>
      <c r="G967" s="136"/>
      <c r="H967" s="154"/>
      <c r="I967" s="137"/>
      <c r="J967" s="137"/>
    </row>
    <row r="968" spans="1:10" s="158" customFormat="1" ht="12.75">
      <c r="A968"/>
      <c r="B968" t="s">
        <v>1705</v>
      </c>
      <c r="C968" s="74"/>
      <c r="D968" t="s">
        <v>1706</v>
      </c>
      <c r="E968" s="136">
        <v>2.99</v>
      </c>
      <c r="F968" s="155">
        <v>0.4</v>
      </c>
      <c r="G968" s="136">
        <v>1.79</v>
      </c>
      <c r="H968" s="154">
        <v>1</v>
      </c>
      <c r="I968" s="137">
        <f>C968*E968</f>
        <v>0</v>
      </c>
      <c r="J968" s="137">
        <f>C968*G968</f>
        <v>0</v>
      </c>
    </row>
    <row r="969" spans="1:10" s="158" customFormat="1" ht="12.75">
      <c r="A969"/>
      <c r="B969" t="s">
        <v>1707</v>
      </c>
      <c r="C969" s="74"/>
      <c r="D969" t="s">
        <v>1708</v>
      </c>
      <c r="E969" s="136">
        <v>2.99</v>
      </c>
      <c r="F969" s="155">
        <v>0.4</v>
      </c>
      <c r="G969" s="136">
        <v>1.79</v>
      </c>
      <c r="H969" s="154">
        <v>1</v>
      </c>
      <c r="I969" s="137">
        <f>C969*E969</f>
        <v>0</v>
      </c>
      <c r="J969" s="137">
        <f>C969*G969</f>
        <v>0</v>
      </c>
    </row>
    <row r="970" spans="1:10" s="111" customFormat="1" ht="12.75">
      <c r="A970" s="130" t="s">
        <v>41</v>
      </c>
      <c r="B970" s="50" t="s">
        <v>45</v>
      </c>
      <c r="C970" s="73"/>
      <c r="D970" s="50"/>
      <c r="E970" s="68"/>
      <c r="F970" s="86"/>
      <c r="G970" s="68"/>
      <c r="H970" s="152"/>
      <c r="I970" s="95"/>
      <c r="J970" s="95"/>
    </row>
    <row r="971" spans="1:10" s="111" customFormat="1" ht="12.75">
      <c r="A971" t="s">
        <v>134</v>
      </c>
      <c r="B971"/>
      <c r="C971" s="74"/>
      <c r="D971"/>
      <c r="E971" s="136"/>
      <c r="F971" s="155"/>
      <c r="G971" s="136"/>
      <c r="H971" s="154"/>
      <c r="I971" s="137"/>
      <c r="J971" s="137"/>
    </row>
    <row r="972" spans="1:10" s="111" customFormat="1" ht="12.75">
      <c r="A972"/>
      <c r="B972" t="s">
        <v>2628</v>
      </c>
      <c r="C972" s="74"/>
      <c r="D972" t="s">
        <v>2629</v>
      </c>
      <c r="E972" s="136">
        <v>3.99</v>
      </c>
      <c r="F972" s="155">
        <v>0.4</v>
      </c>
      <c r="G972" s="136">
        <v>2.39</v>
      </c>
      <c r="H972" s="154">
        <v>1</v>
      </c>
      <c r="I972" s="137">
        <f>C972*E972</f>
        <v>0</v>
      </c>
      <c r="J972" s="137">
        <f>C972*G972</f>
        <v>0</v>
      </c>
    </row>
    <row r="973" spans="1:10" s="111" customFormat="1" ht="12.75">
      <c r="A973" s="130" t="s">
        <v>41</v>
      </c>
      <c r="B973" s="50" t="s">
        <v>78</v>
      </c>
      <c r="C973" s="73"/>
      <c r="D973" s="50"/>
      <c r="E973" s="68"/>
      <c r="F973" s="86"/>
      <c r="G973" s="68"/>
      <c r="H973" s="152"/>
      <c r="I973" s="95"/>
      <c r="J973" s="95"/>
    </row>
    <row r="974" spans="1:10" s="111" customFormat="1" ht="12.75">
      <c r="A974" t="s">
        <v>135</v>
      </c>
      <c r="B974"/>
      <c r="C974" s="74"/>
      <c r="D974"/>
      <c r="E974" s="136"/>
      <c r="F974" s="155"/>
      <c r="G974" s="136"/>
      <c r="H974" s="154"/>
      <c r="I974" s="137"/>
      <c r="J974" s="137"/>
    </row>
    <row r="975" spans="1:10" s="111" customFormat="1" ht="12.75">
      <c r="A975"/>
      <c r="B975" t="s">
        <v>1709</v>
      </c>
      <c r="C975" s="74"/>
      <c r="D975" t="s">
        <v>1710</v>
      </c>
      <c r="E975" s="136">
        <v>3.95</v>
      </c>
      <c r="F975" s="155">
        <v>0.4</v>
      </c>
      <c r="G975" s="136">
        <v>2.37</v>
      </c>
      <c r="H975" s="154">
        <v>1</v>
      </c>
      <c r="I975" s="137">
        <f>C975*E975</f>
        <v>0</v>
      </c>
      <c r="J975" s="137">
        <f>C975*G975</f>
        <v>0</v>
      </c>
    </row>
    <row r="976" spans="1:10" s="111" customFormat="1" ht="12.75">
      <c r="A976" t="s">
        <v>136</v>
      </c>
      <c r="B976"/>
      <c r="C976" s="74"/>
      <c r="D976"/>
      <c r="E976" s="136"/>
      <c r="F976" s="155"/>
      <c r="G976" s="136"/>
      <c r="H976" s="154"/>
      <c r="I976" s="137"/>
      <c r="J976" s="137"/>
    </row>
    <row r="977" spans="1:10" s="111" customFormat="1" ht="12.75">
      <c r="A977"/>
      <c r="B977" t="s">
        <v>1711</v>
      </c>
      <c r="C977" s="74"/>
      <c r="D977" t="s">
        <v>1712</v>
      </c>
      <c r="E977" s="136">
        <v>15.99</v>
      </c>
      <c r="F977" s="155">
        <v>0.4</v>
      </c>
      <c r="G977" s="136">
        <v>9.59</v>
      </c>
      <c r="H977" s="154">
        <v>3</v>
      </c>
      <c r="I977" s="137">
        <f>C977*E977</f>
        <v>0</v>
      </c>
      <c r="J977" s="137">
        <f>C977*G977</f>
        <v>0</v>
      </c>
    </row>
    <row r="978" spans="1:10" ht="12.75">
      <c r="A978" s="130" t="s">
        <v>41</v>
      </c>
      <c r="B978" s="50" t="s">
        <v>73</v>
      </c>
      <c r="C978" s="73"/>
      <c r="D978" s="50"/>
      <c r="E978" s="68"/>
      <c r="F978" s="86"/>
      <c r="G978" s="68"/>
      <c r="H978" s="152"/>
      <c r="I978" s="95"/>
      <c r="J978" s="95"/>
    </row>
    <row r="979" spans="1:10" ht="12.75">
      <c r="A979" t="s">
        <v>3873</v>
      </c>
      <c r="B979"/>
      <c r="C979" s="74"/>
      <c r="D979"/>
      <c r="E979" s="136"/>
      <c r="F979" s="155"/>
      <c r="G979" s="136"/>
      <c r="H979" s="154"/>
      <c r="I979" s="137"/>
      <c r="J979" s="137"/>
    </row>
    <row r="980" spans="1:11" s="113" customFormat="1" ht="12.75">
      <c r="A980" s="111"/>
      <c r="B980" s="111" t="s">
        <v>3826</v>
      </c>
      <c r="C980" s="140"/>
      <c r="D980" s="111" t="s">
        <v>3827</v>
      </c>
      <c r="E980" s="183">
        <v>3.99</v>
      </c>
      <c r="F980" s="195">
        <v>0.5</v>
      </c>
      <c r="G980" s="183">
        <v>1.99</v>
      </c>
      <c r="H980" s="153">
        <v>1</v>
      </c>
      <c r="I980" s="183">
        <f>C980*E980</f>
        <v>0</v>
      </c>
      <c r="J980" s="183">
        <f>C980*G980</f>
        <v>0</v>
      </c>
      <c r="K980" s="160"/>
    </row>
    <row r="981" spans="1:10" ht="12.75">
      <c r="A981" t="s">
        <v>3874</v>
      </c>
      <c r="B981"/>
      <c r="C981" s="74"/>
      <c r="D981"/>
      <c r="E981" s="136"/>
      <c r="F981" s="155"/>
      <c r="G981" s="136"/>
      <c r="H981" s="154"/>
      <c r="I981" s="137"/>
      <c r="J981" s="137"/>
    </row>
    <row r="982" spans="1:10" ht="12.75">
      <c r="A982"/>
      <c r="B982" t="s">
        <v>3828</v>
      </c>
      <c r="C982" s="74"/>
      <c r="D982" t="s">
        <v>3829</v>
      </c>
      <c r="E982" s="136">
        <v>3.99</v>
      </c>
      <c r="F982" s="155">
        <v>0.4</v>
      </c>
      <c r="G982" s="136">
        <v>2.39</v>
      </c>
      <c r="H982" s="154">
        <v>1</v>
      </c>
      <c r="I982" s="137">
        <f>C982*E982</f>
        <v>0</v>
      </c>
      <c r="J982" s="137">
        <f>C982*G982</f>
        <v>0</v>
      </c>
    </row>
    <row r="983" spans="1:10" ht="12.75">
      <c r="A983" t="s">
        <v>208</v>
      </c>
      <c r="B983"/>
      <c r="C983" s="74"/>
      <c r="D983"/>
      <c r="E983" s="136"/>
      <c r="F983" s="155"/>
      <c r="G983" s="136"/>
      <c r="H983" s="154"/>
      <c r="I983" s="137"/>
      <c r="J983" s="137"/>
    </row>
    <row r="984" spans="1:10" ht="12.75">
      <c r="A984"/>
      <c r="B984" t="s">
        <v>3830</v>
      </c>
      <c r="C984" s="74"/>
      <c r="D984" t="s">
        <v>3831</v>
      </c>
      <c r="E984" s="136">
        <v>3.99</v>
      </c>
      <c r="F984" s="155">
        <v>0.4</v>
      </c>
      <c r="G984" s="136">
        <v>2.39</v>
      </c>
      <c r="H984" s="154">
        <v>1</v>
      </c>
      <c r="I984" s="137">
        <f>C984*E984</f>
        <v>0</v>
      </c>
      <c r="J984" s="137">
        <f>C984*G984</f>
        <v>0</v>
      </c>
    </row>
    <row r="985" spans="1:10" ht="12.75">
      <c r="A985" t="s">
        <v>209</v>
      </c>
      <c r="B985"/>
      <c r="C985" s="74"/>
      <c r="D985"/>
      <c r="E985" s="136"/>
      <c r="F985" s="155"/>
      <c r="G985" s="136"/>
      <c r="H985" s="154"/>
      <c r="I985" s="137"/>
      <c r="J985" s="137"/>
    </row>
    <row r="986" spans="1:11" s="113" customFormat="1" ht="12.75">
      <c r="A986" s="111"/>
      <c r="B986" s="111" t="s">
        <v>3832</v>
      </c>
      <c r="C986" s="140"/>
      <c r="D986" s="111" t="s">
        <v>3833</v>
      </c>
      <c r="E986" s="183">
        <v>3.99</v>
      </c>
      <c r="F986" s="195">
        <v>0.5</v>
      </c>
      <c r="G986" s="183">
        <v>1.99</v>
      </c>
      <c r="H986" s="153">
        <v>1</v>
      </c>
      <c r="I986" s="183">
        <f>C986*E986</f>
        <v>0</v>
      </c>
      <c r="J986" s="183">
        <f>C986*G986</f>
        <v>0</v>
      </c>
      <c r="K986" s="160"/>
    </row>
    <row r="987" spans="1:10" ht="12.75">
      <c r="A987"/>
      <c r="B987" t="s">
        <v>3834</v>
      </c>
      <c r="C987" s="74"/>
      <c r="D987" t="s">
        <v>3835</v>
      </c>
      <c r="E987" s="136">
        <v>14</v>
      </c>
      <c r="F987" s="155">
        <v>0.4</v>
      </c>
      <c r="G987" s="136">
        <v>14</v>
      </c>
      <c r="H987" s="154">
        <v>1</v>
      </c>
      <c r="I987" s="137">
        <f>C987*E987</f>
        <v>0</v>
      </c>
      <c r="J987" s="137">
        <f>C987*G987</f>
        <v>0</v>
      </c>
    </row>
    <row r="988" spans="1:10" ht="12.75">
      <c r="A988" t="s">
        <v>317</v>
      </c>
      <c r="B988"/>
      <c r="C988" s="74"/>
      <c r="D988"/>
      <c r="E988" s="136"/>
      <c r="F988" s="155"/>
      <c r="G988" s="136"/>
      <c r="H988" s="154"/>
      <c r="I988" s="137"/>
      <c r="J988" s="137"/>
    </row>
    <row r="989" spans="1:10" ht="12.75">
      <c r="A989"/>
      <c r="B989" t="s">
        <v>3836</v>
      </c>
      <c r="C989" s="74"/>
      <c r="D989" t="s">
        <v>3837</v>
      </c>
      <c r="E989" s="136">
        <v>3.99</v>
      </c>
      <c r="F989" s="155">
        <v>0.4</v>
      </c>
      <c r="G989" s="136">
        <v>2.39</v>
      </c>
      <c r="H989" s="154">
        <v>1</v>
      </c>
      <c r="I989" s="137">
        <f>C989*E989</f>
        <v>0</v>
      </c>
      <c r="J989" s="137">
        <f>C989*G989</f>
        <v>0</v>
      </c>
    </row>
    <row r="990" spans="1:10" ht="12.75">
      <c r="A990" t="s">
        <v>379</v>
      </c>
      <c r="B990"/>
      <c r="C990" s="74"/>
      <c r="D990"/>
      <c r="E990" s="136"/>
      <c r="F990" s="155"/>
      <c r="G990" s="136"/>
      <c r="H990" s="154"/>
      <c r="I990" s="137"/>
      <c r="J990" s="137"/>
    </row>
    <row r="991" spans="1:10" ht="12.75">
      <c r="A991"/>
      <c r="B991" t="s">
        <v>3838</v>
      </c>
      <c r="C991" s="74"/>
      <c r="D991" t="s">
        <v>3839</v>
      </c>
      <c r="E991" s="136">
        <v>3.99</v>
      </c>
      <c r="F991" s="155">
        <v>0.4</v>
      </c>
      <c r="G991" s="136">
        <v>2.39</v>
      </c>
      <c r="H991" s="154">
        <v>1</v>
      </c>
      <c r="I991" s="137">
        <f>C991*E991</f>
        <v>0</v>
      </c>
      <c r="J991" s="137">
        <f>C991*G991</f>
        <v>0</v>
      </c>
    </row>
    <row r="992" spans="1:10" ht="12.75">
      <c r="A992"/>
      <c r="B992" t="s">
        <v>3840</v>
      </c>
      <c r="C992" s="74"/>
      <c r="D992" t="s">
        <v>3841</v>
      </c>
      <c r="E992" s="136">
        <v>3.99</v>
      </c>
      <c r="F992" s="155">
        <v>0.4</v>
      </c>
      <c r="G992" s="136">
        <v>2.39</v>
      </c>
      <c r="H992" s="154">
        <v>1</v>
      </c>
      <c r="I992" s="137">
        <f>C992*E992</f>
        <v>0</v>
      </c>
      <c r="J992" s="137">
        <f>C992*G992</f>
        <v>0</v>
      </c>
    </row>
    <row r="993" spans="1:10" ht="12.75">
      <c r="A993" t="s">
        <v>210</v>
      </c>
      <c r="B993"/>
      <c r="C993" s="74"/>
      <c r="D993"/>
      <c r="E993" s="136"/>
      <c r="F993" s="155"/>
      <c r="G993" s="136"/>
      <c r="H993" s="154"/>
      <c r="I993" s="137"/>
      <c r="J993" s="137"/>
    </row>
    <row r="994" spans="1:10" ht="12.75">
      <c r="A994"/>
      <c r="B994" t="s">
        <v>3842</v>
      </c>
      <c r="C994" s="74"/>
      <c r="D994" t="s">
        <v>3843</v>
      </c>
      <c r="E994" s="136">
        <v>3.99</v>
      </c>
      <c r="F994" s="155">
        <v>0.4</v>
      </c>
      <c r="G994" s="136">
        <v>2.39</v>
      </c>
      <c r="H994" s="154">
        <v>1</v>
      </c>
      <c r="I994" s="137">
        <f>C994*E994</f>
        <v>0</v>
      </c>
      <c r="J994" s="137">
        <f>C994*G994</f>
        <v>0</v>
      </c>
    </row>
    <row r="995" spans="1:10" ht="12.75">
      <c r="A995" s="130" t="s">
        <v>41</v>
      </c>
      <c r="B995" s="50" t="s">
        <v>47</v>
      </c>
      <c r="C995" s="73"/>
      <c r="D995" s="50"/>
      <c r="E995" s="68"/>
      <c r="F995" s="86"/>
      <c r="G995" s="68"/>
      <c r="H995" s="152"/>
      <c r="I995" s="95"/>
      <c r="J995" s="95"/>
    </row>
    <row r="996" spans="1:10" ht="12.75">
      <c r="A996" t="s">
        <v>170</v>
      </c>
      <c r="B996"/>
      <c r="C996" s="74"/>
      <c r="D996"/>
      <c r="E996" s="136"/>
      <c r="F996" s="155"/>
      <c r="G996" s="136"/>
      <c r="H996" s="154"/>
      <c r="I996" s="137"/>
      <c r="J996" s="137"/>
    </row>
    <row r="997" spans="1:10" ht="12.75">
      <c r="A997"/>
      <c r="B997" t="s">
        <v>3808</v>
      </c>
      <c r="C997" s="74"/>
      <c r="D997" t="s">
        <v>3809</v>
      </c>
      <c r="E997" s="136">
        <v>15.99</v>
      </c>
      <c r="F997" s="155">
        <v>0.4</v>
      </c>
      <c r="G997" s="136">
        <v>9.59</v>
      </c>
      <c r="H997" s="154">
        <v>15</v>
      </c>
      <c r="I997" s="137">
        <f>C997*E997</f>
        <v>0</v>
      </c>
      <c r="J997" s="137">
        <f>C997*G997</f>
        <v>0</v>
      </c>
    </row>
    <row r="998" spans="1:10" ht="12.75">
      <c r="A998"/>
      <c r="B998" t="s">
        <v>3810</v>
      </c>
      <c r="C998" s="74"/>
      <c r="D998" t="s">
        <v>3811</v>
      </c>
      <c r="E998" s="136">
        <v>8.99</v>
      </c>
      <c r="F998" s="155">
        <v>0.4</v>
      </c>
      <c r="G998" s="136">
        <v>5.39</v>
      </c>
      <c r="H998" s="154">
        <v>15</v>
      </c>
      <c r="I998" s="137">
        <f>C998*E998</f>
        <v>0</v>
      </c>
      <c r="J998" s="137">
        <f>C998*G998</f>
        <v>0</v>
      </c>
    </row>
    <row r="999" spans="1:10" ht="12.75">
      <c r="A999"/>
      <c r="B999" t="s">
        <v>3812</v>
      </c>
      <c r="C999" s="74"/>
      <c r="D999" t="s">
        <v>3813</v>
      </c>
      <c r="E999" s="136">
        <v>34.99</v>
      </c>
      <c r="F999" s="155">
        <v>0.4</v>
      </c>
      <c r="G999" s="136">
        <v>20.99</v>
      </c>
      <c r="H999" s="154">
        <v>15</v>
      </c>
      <c r="I999" s="137">
        <f>C999*E999</f>
        <v>0</v>
      </c>
      <c r="J999" s="137">
        <f>C999*G999</f>
        <v>0</v>
      </c>
    </row>
    <row r="1000" spans="1:10" s="111" customFormat="1" ht="12.75">
      <c r="A1000" s="130" t="s">
        <v>41</v>
      </c>
      <c r="B1000" s="50" t="s">
        <v>46</v>
      </c>
      <c r="C1000" s="73"/>
      <c r="D1000" s="50"/>
      <c r="E1000" s="68"/>
      <c r="F1000" s="86"/>
      <c r="G1000" s="68"/>
      <c r="H1000" s="152"/>
      <c r="I1000" s="95"/>
      <c r="J1000" s="95"/>
    </row>
    <row r="1001" spans="1:10" s="111" customFormat="1" ht="12.75">
      <c r="A1001" t="s">
        <v>129</v>
      </c>
      <c r="B1001"/>
      <c r="C1001" s="74"/>
      <c r="D1001"/>
      <c r="E1001" s="136"/>
      <c r="F1001" s="155"/>
      <c r="G1001" s="136"/>
      <c r="H1001" s="154"/>
      <c r="I1001" s="137"/>
      <c r="J1001" s="137"/>
    </row>
    <row r="1002" spans="2:11" s="111" customFormat="1" ht="12.75">
      <c r="B1002" s="111" t="s">
        <v>2630</v>
      </c>
      <c r="C1002" s="140"/>
      <c r="D1002" s="111" t="s">
        <v>2631</v>
      </c>
      <c r="E1002" s="183">
        <v>49.99</v>
      </c>
      <c r="F1002" s="195">
        <v>0.5</v>
      </c>
      <c r="G1002" s="183">
        <v>24.99</v>
      </c>
      <c r="H1002" s="153">
        <v>3</v>
      </c>
      <c r="I1002" s="183">
        <f>C1002*E1002</f>
        <v>0</v>
      </c>
      <c r="J1002" s="183">
        <f>C1002*G1002</f>
        <v>0</v>
      </c>
      <c r="K1002" s="160"/>
    </row>
    <row r="1003" spans="1:10" s="111" customFormat="1" ht="12.75">
      <c r="A1003" t="s">
        <v>138</v>
      </c>
      <c r="B1003"/>
      <c r="C1003" s="74"/>
      <c r="D1003"/>
      <c r="E1003" s="136"/>
      <c r="F1003" s="155"/>
      <c r="G1003" s="136"/>
      <c r="H1003" s="154"/>
      <c r="I1003" s="137"/>
      <c r="J1003" s="137"/>
    </row>
    <row r="1004" spans="2:11" ht="12.75">
      <c r="B1004" t="s">
        <v>2632</v>
      </c>
      <c r="C1004" s="74"/>
      <c r="D1004" t="s">
        <v>2633</v>
      </c>
      <c r="E1004" s="136">
        <v>54.99</v>
      </c>
      <c r="F1004" s="155">
        <v>0.4</v>
      </c>
      <c r="G1004" s="136">
        <v>32.99</v>
      </c>
      <c r="H1004" s="154">
        <v>3</v>
      </c>
      <c r="I1004" s="137">
        <f>C1004*E1004</f>
        <v>0</v>
      </c>
      <c r="J1004" s="137">
        <f>C1004*G1004</f>
        <v>0</v>
      </c>
      <c r="K1004" s="2"/>
    </row>
    <row r="1005" spans="2:11" ht="12.75">
      <c r="B1005" t="s">
        <v>2634</v>
      </c>
      <c r="C1005" s="74"/>
      <c r="D1005" t="s">
        <v>2635</v>
      </c>
      <c r="E1005" s="136">
        <v>54.99</v>
      </c>
      <c r="F1005" s="155">
        <v>0.4</v>
      </c>
      <c r="G1005" s="136">
        <v>32.99</v>
      </c>
      <c r="H1005" s="154">
        <v>3</v>
      </c>
      <c r="I1005" s="137">
        <f>C1005*E1005</f>
        <v>0</v>
      </c>
      <c r="J1005" s="137">
        <f>C1005*G1005</f>
        <v>0</v>
      </c>
      <c r="K1005" s="2"/>
    </row>
    <row r="1006" spans="1:10" s="111" customFormat="1" ht="12.75">
      <c r="A1006" t="s">
        <v>139</v>
      </c>
      <c r="B1006"/>
      <c r="C1006" s="74"/>
      <c r="D1006"/>
      <c r="E1006" s="136"/>
      <c r="F1006" s="155"/>
      <c r="G1006" s="136"/>
      <c r="H1006" s="154"/>
      <c r="I1006" s="137"/>
      <c r="J1006" s="137"/>
    </row>
    <row r="1007" spans="2:11" s="111" customFormat="1" ht="12.75">
      <c r="B1007" s="111" t="s">
        <v>2636</v>
      </c>
      <c r="C1007" s="140"/>
      <c r="D1007" s="111" t="s">
        <v>2637</v>
      </c>
      <c r="E1007" s="183">
        <v>24.99</v>
      </c>
      <c r="F1007" s="195">
        <v>0.5</v>
      </c>
      <c r="G1007" s="183">
        <v>12.49</v>
      </c>
      <c r="H1007" s="153">
        <v>3</v>
      </c>
      <c r="I1007" s="183">
        <f>C1007*E1007</f>
        <v>0</v>
      </c>
      <c r="J1007" s="183">
        <f>C1007*G1007</f>
        <v>0</v>
      </c>
      <c r="K1007" s="160"/>
    </row>
    <row r="1008" spans="1:11" s="158" customFormat="1" ht="12.75">
      <c r="A1008" s="111"/>
      <c r="B1008" s="111" t="s">
        <v>2638</v>
      </c>
      <c r="C1008" s="140"/>
      <c r="D1008" s="111" t="s">
        <v>2639</v>
      </c>
      <c r="E1008" s="183">
        <v>24.99</v>
      </c>
      <c r="F1008" s="195">
        <v>0.5</v>
      </c>
      <c r="G1008" s="183">
        <v>12.49</v>
      </c>
      <c r="H1008" s="153">
        <v>3</v>
      </c>
      <c r="I1008" s="183">
        <f>C1008*E1008</f>
        <v>0</v>
      </c>
      <c r="J1008" s="183">
        <f>C1008*G1008</f>
        <v>0</v>
      </c>
      <c r="K1008" s="160"/>
    </row>
    <row r="1009" spans="1:10" s="111" customFormat="1" ht="12.75">
      <c r="A1009" t="s">
        <v>140</v>
      </c>
      <c r="B1009"/>
      <c r="C1009" s="74"/>
      <c r="D1009"/>
      <c r="E1009" s="136"/>
      <c r="F1009" s="155"/>
      <c r="G1009" s="136"/>
      <c r="H1009" s="154"/>
      <c r="I1009" s="137"/>
      <c r="J1009" s="137"/>
    </row>
    <row r="1010" spans="2:11" s="111" customFormat="1" ht="12.75">
      <c r="B1010" s="111" t="s">
        <v>2640</v>
      </c>
      <c r="C1010" s="140"/>
      <c r="D1010" s="111" t="s">
        <v>2641</v>
      </c>
      <c r="E1010" s="183">
        <v>39.99</v>
      </c>
      <c r="F1010" s="195">
        <v>0.5</v>
      </c>
      <c r="G1010" s="183">
        <v>19.99</v>
      </c>
      <c r="H1010" s="153">
        <v>3</v>
      </c>
      <c r="I1010" s="183">
        <f>C1010*E1010</f>
        <v>0</v>
      </c>
      <c r="J1010" s="183">
        <f>C1010*G1010</f>
        <v>0</v>
      </c>
      <c r="K1010" s="160"/>
    </row>
    <row r="1011" spans="1:10" s="159" customFormat="1" ht="12.75">
      <c r="A1011" t="s">
        <v>141</v>
      </c>
      <c r="B1011"/>
      <c r="C1011" s="74"/>
      <c r="D1011"/>
      <c r="E1011" s="136"/>
      <c r="F1011" s="155"/>
      <c r="G1011" s="136"/>
      <c r="H1011" s="154"/>
      <c r="I1011" s="137"/>
      <c r="J1011" s="137"/>
    </row>
    <row r="1012" spans="1:10" s="158" customFormat="1" ht="12.75">
      <c r="A1012"/>
      <c r="B1012" t="s">
        <v>2642</v>
      </c>
      <c r="C1012" s="74"/>
      <c r="D1012" t="s">
        <v>2643</v>
      </c>
      <c r="E1012" s="136">
        <v>39.99</v>
      </c>
      <c r="F1012" s="155">
        <v>0.4</v>
      </c>
      <c r="G1012" s="136">
        <v>23.99</v>
      </c>
      <c r="H1012" s="154">
        <v>3</v>
      </c>
      <c r="I1012" s="137">
        <f>C1012*E1012</f>
        <v>0</v>
      </c>
      <c r="J1012" s="137">
        <f>C1012*G1012</f>
        <v>0</v>
      </c>
    </row>
    <row r="1013" spans="1:10" s="111" customFormat="1" ht="12.75">
      <c r="A1013" t="s">
        <v>142</v>
      </c>
      <c r="B1013"/>
      <c r="C1013" s="74"/>
      <c r="D1013"/>
      <c r="E1013" s="136"/>
      <c r="F1013" s="155"/>
      <c r="G1013" s="136"/>
      <c r="H1013" s="154"/>
      <c r="I1013" s="137"/>
      <c r="J1013" s="137"/>
    </row>
    <row r="1014" spans="2:11" s="111" customFormat="1" ht="12.75">
      <c r="B1014" s="111" t="s">
        <v>2644</v>
      </c>
      <c r="C1014" s="140"/>
      <c r="D1014" s="111" t="s">
        <v>2645</v>
      </c>
      <c r="E1014" s="183">
        <v>24.99</v>
      </c>
      <c r="F1014" s="195">
        <v>0.5</v>
      </c>
      <c r="G1014" s="183">
        <v>12.49</v>
      </c>
      <c r="H1014" s="153">
        <v>3</v>
      </c>
      <c r="I1014" s="183">
        <f>C1014*E1014</f>
        <v>0</v>
      </c>
      <c r="J1014" s="183">
        <f>C1014*G1014</f>
        <v>0</v>
      </c>
      <c r="K1014" s="160"/>
    </row>
    <row r="1015" spans="1:10" s="111" customFormat="1" ht="12.75">
      <c r="A1015" t="s">
        <v>143</v>
      </c>
      <c r="B1015"/>
      <c r="C1015" s="74"/>
      <c r="D1015"/>
      <c r="E1015" s="136"/>
      <c r="F1015" s="155"/>
      <c r="G1015" s="136"/>
      <c r="H1015" s="154"/>
      <c r="I1015" s="137"/>
      <c r="J1015" s="137"/>
    </row>
    <row r="1016" spans="2:11" ht="12.75">
      <c r="B1016" t="s">
        <v>2646</v>
      </c>
      <c r="C1016" s="74"/>
      <c r="D1016" t="s">
        <v>2647</v>
      </c>
      <c r="E1016" s="136">
        <v>24.99</v>
      </c>
      <c r="F1016" s="155">
        <v>0.4</v>
      </c>
      <c r="G1016" s="136">
        <v>14.99</v>
      </c>
      <c r="H1016" s="154">
        <v>3</v>
      </c>
      <c r="I1016" s="137">
        <f>C1016*E1016</f>
        <v>0</v>
      </c>
      <c r="J1016" s="137">
        <f>C1016*G1016</f>
        <v>0</v>
      </c>
      <c r="K1016" s="2"/>
    </row>
    <row r="1017" spans="1:10" ht="12.75">
      <c r="A1017" t="s">
        <v>144</v>
      </c>
      <c r="C1017" s="74"/>
      <c r="E1017" s="136"/>
      <c r="F1017" s="155"/>
      <c r="G1017" s="136"/>
      <c r="H1017" s="154"/>
      <c r="I1017" s="137"/>
      <c r="J1017" s="137"/>
    </row>
    <row r="1018" spans="2:11" s="111" customFormat="1" ht="12.75">
      <c r="B1018" s="111" t="s">
        <v>2648</v>
      </c>
      <c r="C1018" s="140"/>
      <c r="D1018" s="111" t="s">
        <v>2649</v>
      </c>
      <c r="E1018" s="183">
        <v>24.99</v>
      </c>
      <c r="F1018" s="195">
        <v>0.5</v>
      </c>
      <c r="G1018" s="183">
        <v>12.49</v>
      </c>
      <c r="H1018" s="153">
        <v>3</v>
      </c>
      <c r="I1018" s="183">
        <f>C1018*E1018</f>
        <v>0</v>
      </c>
      <c r="J1018" s="183">
        <f>C1018*G1018</f>
        <v>0</v>
      </c>
      <c r="K1018" s="160"/>
    </row>
    <row r="1019" spans="2:11" s="111" customFormat="1" ht="12.75">
      <c r="B1019" s="111" t="s">
        <v>2650</v>
      </c>
      <c r="C1019" s="140"/>
      <c r="D1019" s="111" t="s">
        <v>2651</v>
      </c>
      <c r="E1019" s="183">
        <v>24.99</v>
      </c>
      <c r="F1019" s="195">
        <v>0.5</v>
      </c>
      <c r="G1019" s="183">
        <v>12.49</v>
      </c>
      <c r="H1019" s="153">
        <v>3</v>
      </c>
      <c r="I1019" s="183">
        <f>C1019*E1019</f>
        <v>0</v>
      </c>
      <c r="J1019" s="183">
        <f>C1019*G1019</f>
        <v>0</v>
      </c>
      <c r="K1019" s="160"/>
    </row>
    <row r="1020" spans="1:10" s="111" customFormat="1" ht="12.75">
      <c r="A1020" t="s">
        <v>145</v>
      </c>
      <c r="B1020"/>
      <c r="C1020" s="74"/>
      <c r="D1020"/>
      <c r="E1020" s="136"/>
      <c r="F1020" s="155"/>
      <c r="G1020" s="136"/>
      <c r="H1020" s="154"/>
      <c r="I1020" s="137"/>
      <c r="J1020" s="137"/>
    </row>
    <row r="1021" spans="1:10" s="111" customFormat="1" ht="12.75">
      <c r="A1021"/>
      <c r="B1021" t="s">
        <v>2652</v>
      </c>
      <c r="C1021" s="74"/>
      <c r="D1021" t="s">
        <v>2653</v>
      </c>
      <c r="E1021" s="136">
        <v>19.99</v>
      </c>
      <c r="F1021" s="155">
        <v>0.4</v>
      </c>
      <c r="G1021" s="136">
        <v>11.99</v>
      </c>
      <c r="H1021" s="154">
        <v>3</v>
      </c>
      <c r="I1021" s="137">
        <f>C1021*E1021</f>
        <v>0</v>
      </c>
      <c r="J1021" s="137">
        <f>C1021*G1021</f>
        <v>0</v>
      </c>
    </row>
    <row r="1022" spans="1:10" s="111" customFormat="1" ht="12.75">
      <c r="A1022" t="s">
        <v>146</v>
      </c>
      <c r="B1022"/>
      <c r="C1022" s="74"/>
      <c r="D1022"/>
      <c r="E1022" s="136"/>
      <c r="F1022" s="155"/>
      <c r="G1022" s="136"/>
      <c r="H1022" s="154"/>
      <c r="I1022" s="137"/>
      <c r="J1022" s="137"/>
    </row>
    <row r="1023" spans="2:11" s="111" customFormat="1" ht="12.75">
      <c r="B1023" s="111" t="s">
        <v>2654</v>
      </c>
      <c r="C1023" s="140"/>
      <c r="D1023" s="111" t="s">
        <v>2655</v>
      </c>
      <c r="E1023" s="183">
        <v>19.99</v>
      </c>
      <c r="F1023" s="195">
        <v>0.5</v>
      </c>
      <c r="G1023" s="183">
        <v>9.99</v>
      </c>
      <c r="H1023" s="153">
        <v>3</v>
      </c>
      <c r="I1023" s="183">
        <f>C1023*E1023</f>
        <v>0</v>
      </c>
      <c r="J1023" s="183">
        <f>C1023*G1023</f>
        <v>0</v>
      </c>
      <c r="K1023" s="160"/>
    </row>
    <row r="1024" spans="1:10" ht="12.75">
      <c r="A1024" t="s">
        <v>147</v>
      </c>
      <c r="C1024" s="74"/>
      <c r="E1024" s="136"/>
      <c r="F1024" s="155"/>
      <c r="G1024" s="136"/>
      <c r="H1024" s="154"/>
      <c r="I1024" s="137"/>
      <c r="J1024" s="137"/>
    </row>
    <row r="1025" spans="1:10" s="111" customFormat="1" ht="12.75">
      <c r="A1025"/>
      <c r="B1025" t="s">
        <v>2656</v>
      </c>
      <c r="C1025" s="74"/>
      <c r="D1025" t="s">
        <v>2657</v>
      </c>
      <c r="E1025" s="136">
        <v>24.99</v>
      </c>
      <c r="F1025" s="155">
        <v>0.4</v>
      </c>
      <c r="G1025" s="136">
        <v>14.99</v>
      </c>
      <c r="H1025" s="154">
        <v>3</v>
      </c>
      <c r="I1025" s="137">
        <f>C1025*E1025</f>
        <v>0</v>
      </c>
      <c r="J1025" s="137">
        <f>C1025*G1025</f>
        <v>0</v>
      </c>
    </row>
    <row r="1026" spans="1:10" ht="12.75">
      <c r="A1026" t="s">
        <v>148</v>
      </c>
      <c r="C1026" s="74"/>
      <c r="E1026" s="136"/>
      <c r="F1026" s="155"/>
      <c r="G1026" s="136"/>
      <c r="H1026" s="154"/>
      <c r="I1026" s="137"/>
      <c r="J1026" s="137"/>
    </row>
    <row r="1027" spans="2:11" s="111" customFormat="1" ht="12.75">
      <c r="B1027" s="111" t="s">
        <v>2658</v>
      </c>
      <c r="C1027" s="140"/>
      <c r="D1027" s="111" t="s">
        <v>2659</v>
      </c>
      <c r="E1027" s="183">
        <v>24.99</v>
      </c>
      <c r="F1027" s="195">
        <v>0.5</v>
      </c>
      <c r="G1027" s="183">
        <v>12.49</v>
      </c>
      <c r="H1027" s="153">
        <v>3</v>
      </c>
      <c r="I1027" s="183">
        <f>C1027*E1027</f>
        <v>0</v>
      </c>
      <c r="J1027" s="183">
        <f>C1027*G1027</f>
        <v>0</v>
      </c>
      <c r="K1027" s="160"/>
    </row>
    <row r="1028" spans="1:10" s="111" customFormat="1" ht="12.75">
      <c r="A1028" t="s">
        <v>149</v>
      </c>
      <c r="B1028"/>
      <c r="C1028" s="74"/>
      <c r="D1028"/>
      <c r="E1028" s="136"/>
      <c r="F1028" s="155"/>
      <c r="G1028" s="136"/>
      <c r="H1028" s="154"/>
      <c r="I1028" s="137"/>
      <c r="J1028" s="137"/>
    </row>
    <row r="1029" spans="1:10" s="111" customFormat="1" ht="12.75">
      <c r="A1029"/>
      <c r="B1029" t="s">
        <v>2660</v>
      </c>
      <c r="C1029" s="74"/>
      <c r="D1029" t="s">
        <v>2661</v>
      </c>
      <c r="E1029" s="136">
        <v>19.99</v>
      </c>
      <c r="F1029" s="155">
        <v>0.4</v>
      </c>
      <c r="G1029" s="136">
        <v>11.99</v>
      </c>
      <c r="H1029" s="154">
        <v>3</v>
      </c>
      <c r="I1029" s="137">
        <f>C1029*E1029</f>
        <v>0</v>
      </c>
      <c r="J1029" s="137">
        <f>C1029*G1029</f>
        <v>0</v>
      </c>
    </row>
    <row r="1030" spans="1:10" s="111" customFormat="1" ht="12.75">
      <c r="A1030" t="s">
        <v>150</v>
      </c>
      <c r="B1030"/>
      <c r="C1030" s="74"/>
      <c r="D1030"/>
      <c r="E1030" s="136"/>
      <c r="F1030" s="155"/>
      <c r="G1030" s="136"/>
      <c r="H1030" s="154"/>
      <c r="I1030" s="137"/>
      <c r="J1030" s="137"/>
    </row>
    <row r="1031" spans="1:10" s="111" customFormat="1" ht="12.75">
      <c r="A1031"/>
      <c r="B1031" t="s">
        <v>2662</v>
      </c>
      <c r="C1031" s="74"/>
      <c r="D1031" t="s">
        <v>2663</v>
      </c>
      <c r="E1031" s="136">
        <v>24.99</v>
      </c>
      <c r="F1031" s="155">
        <v>0.4</v>
      </c>
      <c r="G1031" s="136">
        <v>14.99</v>
      </c>
      <c r="H1031" s="154">
        <v>3</v>
      </c>
      <c r="I1031" s="137">
        <f>C1031*E1031</f>
        <v>0</v>
      </c>
      <c r="J1031" s="137">
        <f>C1031*G1031</f>
        <v>0</v>
      </c>
    </row>
    <row r="1032" spans="1:10" s="138" customFormat="1" ht="12.75">
      <c r="A1032" t="s">
        <v>151</v>
      </c>
      <c r="B1032"/>
      <c r="C1032" s="74"/>
      <c r="D1032"/>
      <c r="E1032" s="136"/>
      <c r="F1032" s="155"/>
      <c r="G1032" s="136"/>
      <c r="H1032" s="154"/>
      <c r="I1032" s="137"/>
      <c r="J1032" s="137"/>
    </row>
    <row r="1033" spans="1:10" s="111" customFormat="1" ht="12.75">
      <c r="A1033"/>
      <c r="B1033" t="s">
        <v>2664</v>
      </c>
      <c r="C1033" s="74"/>
      <c r="D1033" t="s">
        <v>2665</v>
      </c>
      <c r="E1033" s="136">
        <v>24.99</v>
      </c>
      <c r="F1033" s="155">
        <v>0.4</v>
      </c>
      <c r="G1033" s="136">
        <v>14.99</v>
      </c>
      <c r="H1033" s="154">
        <v>3</v>
      </c>
      <c r="I1033" s="137">
        <f>C1033*E1033</f>
        <v>0</v>
      </c>
      <c r="J1033" s="137">
        <f>C1033*G1033</f>
        <v>0</v>
      </c>
    </row>
    <row r="1034" spans="1:10" s="111" customFormat="1" ht="12.75">
      <c r="A1034"/>
      <c r="B1034" t="s">
        <v>2666</v>
      </c>
      <c r="C1034" s="74"/>
      <c r="D1034" t="s">
        <v>2667</v>
      </c>
      <c r="E1034" s="136">
        <v>19.99</v>
      </c>
      <c r="F1034" s="155">
        <v>0.4</v>
      </c>
      <c r="G1034" s="136">
        <v>11.99</v>
      </c>
      <c r="H1034" s="154">
        <v>3</v>
      </c>
      <c r="I1034" s="137">
        <f>C1034*E1034</f>
        <v>0</v>
      </c>
      <c r="J1034" s="137">
        <f>C1034*G1034</f>
        <v>0</v>
      </c>
    </row>
    <row r="1035" spans="1:10" s="111" customFormat="1" ht="12.75">
      <c r="A1035" t="s">
        <v>152</v>
      </c>
      <c r="B1035"/>
      <c r="C1035" s="74"/>
      <c r="D1035"/>
      <c r="E1035" s="136"/>
      <c r="F1035" s="155"/>
      <c r="G1035" s="136"/>
      <c r="H1035" s="154"/>
      <c r="I1035" s="137"/>
      <c r="J1035" s="137"/>
    </row>
    <row r="1036" spans="1:10" s="138" customFormat="1" ht="12.75">
      <c r="A1036"/>
      <c r="B1036" t="s">
        <v>2668</v>
      </c>
      <c r="C1036" s="74"/>
      <c r="D1036" t="s">
        <v>2669</v>
      </c>
      <c r="E1036" s="136">
        <v>24.99</v>
      </c>
      <c r="F1036" s="155">
        <v>0.4</v>
      </c>
      <c r="G1036" s="136">
        <v>14.99</v>
      </c>
      <c r="H1036" s="154">
        <v>3</v>
      </c>
      <c r="I1036" s="137">
        <f>C1036*E1036</f>
        <v>0</v>
      </c>
      <c r="J1036" s="137">
        <f>C1036*G1036</f>
        <v>0</v>
      </c>
    </row>
    <row r="1037" spans="1:10" s="138" customFormat="1" ht="12.75">
      <c r="A1037"/>
      <c r="B1037" t="s">
        <v>2670</v>
      </c>
      <c r="C1037" s="74"/>
      <c r="D1037" t="s">
        <v>2671</v>
      </c>
      <c r="E1037" s="136">
        <v>24.99</v>
      </c>
      <c r="F1037" s="155">
        <v>0.4</v>
      </c>
      <c r="G1037" s="136">
        <v>14.99</v>
      </c>
      <c r="H1037" s="154">
        <v>3</v>
      </c>
      <c r="I1037" s="137">
        <f>C1037*E1037</f>
        <v>0</v>
      </c>
      <c r="J1037" s="137">
        <f>C1037*G1037</f>
        <v>0</v>
      </c>
    </row>
    <row r="1038" spans="1:10" s="111" customFormat="1" ht="12.75">
      <c r="A1038" t="s">
        <v>153</v>
      </c>
      <c r="B1038"/>
      <c r="C1038" s="74"/>
      <c r="D1038"/>
      <c r="E1038" s="136"/>
      <c r="F1038" s="155"/>
      <c r="G1038" s="136"/>
      <c r="H1038" s="154"/>
      <c r="I1038" s="137"/>
      <c r="J1038" s="137"/>
    </row>
    <row r="1039" spans="1:10" s="138" customFormat="1" ht="12.75">
      <c r="A1039"/>
      <c r="B1039" t="s">
        <v>2672</v>
      </c>
      <c r="C1039" s="74"/>
      <c r="D1039" t="s">
        <v>2673</v>
      </c>
      <c r="E1039" s="136">
        <v>29.99</v>
      </c>
      <c r="F1039" s="155">
        <v>0.4</v>
      </c>
      <c r="G1039" s="136">
        <v>17.99</v>
      </c>
      <c r="H1039" s="154">
        <v>3</v>
      </c>
      <c r="I1039" s="137">
        <f>C1039*E1039</f>
        <v>0</v>
      </c>
      <c r="J1039" s="137">
        <f>C1039*G1039</f>
        <v>0</v>
      </c>
    </row>
    <row r="1040" spans="1:10" s="111" customFormat="1" ht="12.75">
      <c r="A1040"/>
      <c r="B1040" t="s">
        <v>2674</v>
      </c>
      <c r="C1040" s="74"/>
      <c r="D1040" t="s">
        <v>2675</v>
      </c>
      <c r="E1040" s="136">
        <v>29.99</v>
      </c>
      <c r="F1040" s="155">
        <v>0.4</v>
      </c>
      <c r="G1040" s="136">
        <v>17.99</v>
      </c>
      <c r="H1040" s="154">
        <v>3</v>
      </c>
      <c r="I1040" s="137">
        <f>C1040*E1040</f>
        <v>0</v>
      </c>
      <c r="J1040" s="137">
        <f>C1040*G1040</f>
        <v>0</v>
      </c>
    </row>
    <row r="1041" spans="1:10" ht="12.75">
      <c r="A1041" t="s">
        <v>173</v>
      </c>
      <c r="C1041" s="74"/>
      <c r="E1041" s="136"/>
      <c r="F1041" s="155"/>
      <c r="G1041" s="136"/>
      <c r="H1041" s="154"/>
      <c r="I1041" s="137"/>
      <c r="J1041" s="137"/>
    </row>
    <row r="1042" spans="2:11" ht="12.75">
      <c r="B1042" t="s">
        <v>2676</v>
      </c>
      <c r="C1042" s="74"/>
      <c r="D1042" t="s">
        <v>2677</v>
      </c>
      <c r="E1042" s="136">
        <v>24.99</v>
      </c>
      <c r="F1042" s="155">
        <v>0.4</v>
      </c>
      <c r="G1042" s="136">
        <v>14.99</v>
      </c>
      <c r="H1042" s="154">
        <v>3</v>
      </c>
      <c r="I1042" s="137">
        <f>C1042*E1042</f>
        <v>0</v>
      </c>
      <c r="J1042" s="137">
        <f>C1042*G1042</f>
        <v>0</v>
      </c>
      <c r="K1042" s="2"/>
    </row>
    <row r="1043" spans="1:10" ht="12.75">
      <c r="A1043" t="s">
        <v>174</v>
      </c>
      <c r="C1043" s="74"/>
      <c r="E1043" s="136"/>
      <c r="F1043" s="155"/>
      <c r="G1043" s="136"/>
      <c r="H1043" s="154"/>
      <c r="I1043" s="137"/>
      <c r="J1043" s="137"/>
    </row>
    <row r="1044" spans="2:11" s="111" customFormat="1" ht="12.75">
      <c r="B1044" s="111" t="s">
        <v>2678</v>
      </c>
      <c r="C1044" s="140"/>
      <c r="D1044" s="111" t="s">
        <v>2679</v>
      </c>
      <c r="E1044" s="183">
        <v>19.99</v>
      </c>
      <c r="F1044" s="195">
        <v>0.5</v>
      </c>
      <c r="G1044" s="183">
        <v>9.99</v>
      </c>
      <c r="H1044" s="153">
        <v>3</v>
      </c>
      <c r="I1044" s="183">
        <f>C1044*E1044</f>
        <v>0</v>
      </c>
      <c r="J1044" s="183">
        <f>C1044*G1044</f>
        <v>0</v>
      </c>
      <c r="K1044" s="160"/>
    </row>
    <row r="1045" spans="2:11" ht="12.75">
      <c r="B1045" t="s">
        <v>2680</v>
      </c>
      <c r="C1045" s="74"/>
      <c r="D1045" t="s">
        <v>2681</v>
      </c>
      <c r="E1045" s="136">
        <v>9.99</v>
      </c>
      <c r="F1045" s="155">
        <v>0.4</v>
      </c>
      <c r="G1045" s="136">
        <v>5.99</v>
      </c>
      <c r="H1045" s="154">
        <v>3</v>
      </c>
      <c r="I1045" s="137">
        <f>C1045*E1045</f>
        <v>0</v>
      </c>
      <c r="J1045" s="137">
        <f>C1045*G1045</f>
        <v>0</v>
      </c>
      <c r="K1045" s="2"/>
    </row>
    <row r="1046" spans="1:10" s="111" customFormat="1" ht="12.75">
      <c r="A1046" t="s">
        <v>154</v>
      </c>
      <c r="B1046"/>
      <c r="C1046" s="74"/>
      <c r="D1046"/>
      <c r="E1046" s="136"/>
      <c r="F1046" s="155"/>
      <c r="G1046" s="136"/>
      <c r="H1046" s="154"/>
      <c r="I1046" s="137"/>
      <c r="J1046" s="137"/>
    </row>
    <row r="1047" spans="1:10" s="111" customFormat="1" ht="12.75">
      <c r="A1047"/>
      <c r="B1047" t="s">
        <v>2682</v>
      </c>
      <c r="C1047" s="74"/>
      <c r="D1047" t="s">
        <v>2683</v>
      </c>
      <c r="E1047" s="136">
        <v>19.99</v>
      </c>
      <c r="F1047" s="155">
        <v>0.4</v>
      </c>
      <c r="G1047" s="136">
        <v>11.99</v>
      </c>
      <c r="H1047" s="154">
        <v>3</v>
      </c>
      <c r="I1047" s="137">
        <f>C1047*E1047</f>
        <v>0</v>
      </c>
      <c r="J1047" s="137">
        <f>C1047*G1047</f>
        <v>0</v>
      </c>
    </row>
    <row r="1048" spans="1:10" s="158" customFormat="1" ht="12.75">
      <c r="A1048"/>
      <c r="B1048" t="s">
        <v>2684</v>
      </c>
      <c r="C1048" s="74"/>
      <c r="D1048" t="s">
        <v>2685</v>
      </c>
      <c r="E1048" s="136">
        <v>14.99</v>
      </c>
      <c r="F1048" s="155">
        <v>0.4</v>
      </c>
      <c r="G1048" s="136">
        <v>8.99</v>
      </c>
      <c r="H1048" s="154">
        <v>3</v>
      </c>
      <c r="I1048" s="137">
        <f>C1048*E1048</f>
        <v>0</v>
      </c>
      <c r="J1048" s="137">
        <f>C1048*G1048</f>
        <v>0</v>
      </c>
    </row>
    <row r="1049" spans="1:10" ht="12.75">
      <c r="A1049" t="s">
        <v>155</v>
      </c>
      <c r="C1049" s="74"/>
      <c r="E1049" s="136"/>
      <c r="F1049" s="155"/>
      <c r="G1049" s="136"/>
      <c r="H1049" s="154"/>
      <c r="I1049" s="137"/>
      <c r="J1049" s="137"/>
    </row>
    <row r="1050" spans="2:11" ht="12.75">
      <c r="B1050" t="s">
        <v>2686</v>
      </c>
      <c r="C1050" s="74"/>
      <c r="D1050" t="s">
        <v>2687</v>
      </c>
      <c r="E1050" s="136">
        <v>14.99</v>
      </c>
      <c r="F1050" s="155">
        <v>0.4</v>
      </c>
      <c r="G1050" s="136">
        <v>8.99</v>
      </c>
      <c r="H1050" s="154">
        <v>3</v>
      </c>
      <c r="I1050" s="137">
        <f>C1050*E1050</f>
        <v>0</v>
      </c>
      <c r="J1050" s="137">
        <f>C1050*G1050</f>
        <v>0</v>
      </c>
      <c r="K1050" s="2"/>
    </row>
    <row r="1051" spans="1:10" ht="12.75">
      <c r="A1051" t="s">
        <v>156</v>
      </c>
      <c r="C1051" s="74"/>
      <c r="E1051" s="136"/>
      <c r="F1051" s="155"/>
      <c r="G1051" s="136"/>
      <c r="H1051" s="154"/>
      <c r="I1051" s="137"/>
      <c r="J1051" s="137"/>
    </row>
    <row r="1052" spans="2:11" ht="12.75">
      <c r="B1052" t="s">
        <v>2688</v>
      </c>
      <c r="C1052" s="74"/>
      <c r="D1052" t="s">
        <v>2689</v>
      </c>
      <c r="E1052" s="136">
        <v>34.99</v>
      </c>
      <c r="F1052" s="155">
        <v>0.4</v>
      </c>
      <c r="G1052" s="136">
        <v>20.99</v>
      </c>
      <c r="H1052" s="154">
        <v>3</v>
      </c>
      <c r="I1052" s="137">
        <f>C1052*E1052</f>
        <v>0</v>
      </c>
      <c r="J1052" s="137">
        <f>C1052*G1052</f>
        <v>0</v>
      </c>
      <c r="K1052" s="2"/>
    </row>
    <row r="1053" spans="1:10" ht="12.75">
      <c r="A1053" t="s">
        <v>157</v>
      </c>
      <c r="C1053" s="74"/>
      <c r="E1053" s="136"/>
      <c r="F1053" s="155"/>
      <c r="G1053" s="136"/>
      <c r="H1053" s="154"/>
      <c r="I1053" s="137"/>
      <c r="J1053" s="137"/>
    </row>
    <row r="1054" spans="2:11" s="111" customFormat="1" ht="12.75">
      <c r="B1054" s="111" t="s">
        <v>2690</v>
      </c>
      <c r="C1054" s="140"/>
      <c r="D1054" s="111" t="s">
        <v>2691</v>
      </c>
      <c r="E1054" s="183">
        <v>19.99</v>
      </c>
      <c r="F1054" s="195">
        <v>0.5</v>
      </c>
      <c r="G1054" s="183">
        <v>9.99</v>
      </c>
      <c r="H1054" s="153">
        <v>3</v>
      </c>
      <c r="I1054" s="183">
        <f>C1054*E1054</f>
        <v>0</v>
      </c>
      <c r="J1054" s="183">
        <f>C1054*G1054</f>
        <v>0</v>
      </c>
      <c r="K1054" s="160"/>
    </row>
    <row r="1055" spans="1:10" ht="12.75">
      <c r="A1055" t="s">
        <v>218</v>
      </c>
      <c r="C1055" s="74"/>
      <c r="E1055" s="136"/>
      <c r="F1055" s="155"/>
      <c r="G1055" s="136"/>
      <c r="H1055" s="154"/>
      <c r="I1055" s="137"/>
      <c r="J1055" s="137"/>
    </row>
    <row r="1056" spans="1:10" s="111" customFormat="1" ht="12.75">
      <c r="A1056"/>
      <c r="B1056" t="s">
        <v>2692</v>
      </c>
      <c r="C1056" s="74"/>
      <c r="D1056" t="s">
        <v>2693</v>
      </c>
      <c r="E1056" s="136">
        <v>19.99</v>
      </c>
      <c r="F1056" s="155">
        <v>0.4</v>
      </c>
      <c r="G1056" s="136">
        <v>11.99</v>
      </c>
      <c r="H1056" s="154">
        <v>3</v>
      </c>
      <c r="I1056" s="137">
        <f>C1056*E1056</f>
        <v>0</v>
      </c>
      <c r="J1056" s="137">
        <f>C1056*G1056</f>
        <v>0</v>
      </c>
    </row>
    <row r="1057" spans="1:10" ht="12.75">
      <c r="A1057" t="s">
        <v>219</v>
      </c>
      <c r="C1057" s="74"/>
      <c r="E1057" s="136"/>
      <c r="F1057" s="155"/>
      <c r="G1057" s="136"/>
      <c r="H1057" s="154"/>
      <c r="I1057" s="137"/>
      <c r="J1057" s="137"/>
    </row>
    <row r="1058" spans="1:10" s="111" customFormat="1" ht="12.75">
      <c r="A1058"/>
      <c r="B1058" t="s">
        <v>2694</v>
      </c>
      <c r="C1058" s="74"/>
      <c r="D1058" t="s">
        <v>2695</v>
      </c>
      <c r="E1058" s="136">
        <v>19.99</v>
      </c>
      <c r="F1058" s="155">
        <v>0.4</v>
      </c>
      <c r="G1058" s="136">
        <v>11.99</v>
      </c>
      <c r="H1058" s="154">
        <v>3</v>
      </c>
      <c r="I1058" s="137">
        <f>C1058*E1058</f>
        <v>0</v>
      </c>
      <c r="J1058" s="137">
        <f>C1058*G1058</f>
        <v>0</v>
      </c>
    </row>
    <row r="1059" spans="1:10" s="111" customFormat="1" ht="12.75">
      <c r="A1059" t="s">
        <v>220</v>
      </c>
      <c r="B1059"/>
      <c r="C1059" s="74"/>
      <c r="D1059"/>
      <c r="E1059" s="136"/>
      <c r="F1059" s="155"/>
      <c r="G1059" s="136"/>
      <c r="H1059" s="154"/>
      <c r="I1059" s="137"/>
      <c r="J1059" s="137"/>
    </row>
    <row r="1060" spans="1:10" s="111" customFormat="1" ht="12.75">
      <c r="A1060"/>
      <c r="B1060" t="s">
        <v>2696</v>
      </c>
      <c r="C1060" s="74"/>
      <c r="D1060" t="s">
        <v>2697</v>
      </c>
      <c r="E1060" s="136">
        <v>16.99</v>
      </c>
      <c r="F1060" s="155">
        <v>0.4</v>
      </c>
      <c r="G1060" s="136">
        <v>10.19</v>
      </c>
      <c r="H1060" s="154">
        <v>3</v>
      </c>
      <c r="I1060" s="137">
        <f>C1060*E1060</f>
        <v>0</v>
      </c>
      <c r="J1060" s="137">
        <f>C1060*G1060</f>
        <v>0</v>
      </c>
    </row>
    <row r="1061" spans="1:10" s="111" customFormat="1" ht="12.75">
      <c r="A1061" t="s">
        <v>158</v>
      </c>
      <c r="B1061"/>
      <c r="C1061" s="74"/>
      <c r="D1061"/>
      <c r="E1061" s="136"/>
      <c r="F1061" s="155"/>
      <c r="G1061" s="136"/>
      <c r="H1061" s="154"/>
      <c r="I1061" s="137"/>
      <c r="J1061" s="137"/>
    </row>
    <row r="1062" spans="1:10" s="111" customFormat="1" ht="12.75">
      <c r="A1062"/>
      <c r="B1062" t="s">
        <v>2698</v>
      </c>
      <c r="C1062" s="74"/>
      <c r="D1062" t="s">
        <v>2699</v>
      </c>
      <c r="E1062" s="136">
        <v>14.99</v>
      </c>
      <c r="F1062" s="155">
        <v>0.4</v>
      </c>
      <c r="G1062" s="136">
        <v>8.99</v>
      </c>
      <c r="H1062" s="154">
        <v>3</v>
      </c>
      <c r="I1062" s="137">
        <f>C1062*E1062</f>
        <v>0</v>
      </c>
      <c r="J1062" s="137">
        <f>C1062*G1062</f>
        <v>0</v>
      </c>
    </row>
    <row r="1063" spans="1:10" s="111" customFormat="1" ht="12.75">
      <c r="A1063"/>
      <c r="B1063" t="s">
        <v>2700</v>
      </c>
      <c r="C1063" s="74"/>
      <c r="D1063" t="s">
        <v>2701</v>
      </c>
      <c r="E1063" s="136">
        <v>14.99</v>
      </c>
      <c r="F1063" s="155">
        <v>0.4</v>
      </c>
      <c r="G1063" s="136">
        <v>8.99</v>
      </c>
      <c r="H1063" s="154">
        <v>3</v>
      </c>
      <c r="I1063" s="137">
        <f>C1063*E1063</f>
        <v>0</v>
      </c>
      <c r="J1063" s="137">
        <f>C1063*G1063</f>
        <v>0</v>
      </c>
    </row>
    <row r="1064" spans="1:10" ht="12.75">
      <c r="A1064" t="s">
        <v>159</v>
      </c>
      <c r="C1064" s="74"/>
      <c r="E1064" s="136"/>
      <c r="F1064" s="155"/>
      <c r="G1064" s="136"/>
      <c r="H1064" s="154"/>
      <c r="I1064" s="137"/>
      <c r="J1064" s="137"/>
    </row>
    <row r="1065" spans="2:11" s="111" customFormat="1" ht="12.75">
      <c r="B1065" s="111" t="s">
        <v>2702</v>
      </c>
      <c r="C1065" s="140"/>
      <c r="D1065" s="111" t="s">
        <v>2703</v>
      </c>
      <c r="E1065" s="183">
        <v>15.99</v>
      </c>
      <c r="F1065" s="195">
        <v>0.5</v>
      </c>
      <c r="G1065" s="183">
        <v>7.99</v>
      </c>
      <c r="H1065" s="153">
        <v>3</v>
      </c>
      <c r="I1065" s="183">
        <f>C1065*E1065</f>
        <v>0</v>
      </c>
      <c r="J1065" s="183">
        <f>C1065*G1065</f>
        <v>0</v>
      </c>
      <c r="K1065" s="160"/>
    </row>
    <row r="1066" spans="2:11" ht="12.75">
      <c r="B1066" t="s">
        <v>2704</v>
      </c>
      <c r="C1066" s="74"/>
      <c r="D1066" t="s">
        <v>2705</v>
      </c>
      <c r="E1066" s="136">
        <v>19.99</v>
      </c>
      <c r="F1066" s="155">
        <v>0.4</v>
      </c>
      <c r="G1066" s="136">
        <v>11.99</v>
      </c>
      <c r="H1066" s="154">
        <v>3</v>
      </c>
      <c r="I1066" s="137">
        <f>C1066*E1066</f>
        <v>0</v>
      </c>
      <c r="J1066" s="137">
        <f>C1066*G1066</f>
        <v>0</v>
      </c>
      <c r="K1066" s="2"/>
    </row>
    <row r="1067" spans="1:10" s="111" customFormat="1" ht="12.75">
      <c r="A1067" t="s">
        <v>160</v>
      </c>
      <c r="B1067"/>
      <c r="C1067" s="74"/>
      <c r="D1067"/>
      <c r="E1067" s="136"/>
      <c r="F1067" s="155"/>
      <c r="G1067" s="136"/>
      <c r="H1067" s="154"/>
      <c r="I1067" s="137"/>
      <c r="J1067" s="137"/>
    </row>
    <row r="1068" spans="2:11" ht="12.75">
      <c r="B1068" t="s">
        <v>2706</v>
      </c>
      <c r="C1068" s="74"/>
      <c r="D1068" t="s">
        <v>2707</v>
      </c>
      <c r="E1068" s="136">
        <v>15.99</v>
      </c>
      <c r="F1068" s="155">
        <v>0.4</v>
      </c>
      <c r="G1068" s="136">
        <v>9.59</v>
      </c>
      <c r="H1068" s="154">
        <v>3</v>
      </c>
      <c r="I1068" s="137">
        <f>C1068*E1068</f>
        <v>0</v>
      </c>
      <c r="J1068" s="137">
        <f>C1068*G1068</f>
        <v>0</v>
      </c>
      <c r="K1068" s="2"/>
    </row>
    <row r="1069" spans="1:10" s="158" customFormat="1" ht="12.75">
      <c r="A1069"/>
      <c r="B1069" t="s">
        <v>2708</v>
      </c>
      <c r="C1069" s="74"/>
      <c r="D1069" t="s">
        <v>2709</v>
      </c>
      <c r="E1069" s="136">
        <v>19.99</v>
      </c>
      <c r="F1069" s="155">
        <v>0.4</v>
      </c>
      <c r="G1069" s="136">
        <v>11.99</v>
      </c>
      <c r="H1069" s="154">
        <v>3</v>
      </c>
      <c r="I1069" s="137">
        <f>C1069*E1069</f>
        <v>0</v>
      </c>
      <c r="J1069" s="137">
        <f>C1069*G1069</f>
        <v>0</v>
      </c>
    </row>
    <row r="1070" spans="1:10" s="158" customFormat="1" ht="12.75">
      <c r="A1070" t="s">
        <v>161</v>
      </c>
      <c r="B1070"/>
      <c r="C1070" s="74"/>
      <c r="D1070"/>
      <c r="E1070" s="136"/>
      <c r="F1070" s="155"/>
      <c r="G1070" s="136"/>
      <c r="H1070" s="154"/>
      <c r="I1070" s="137"/>
      <c r="J1070" s="137"/>
    </row>
    <row r="1071" spans="1:10" s="158" customFormat="1" ht="12.75">
      <c r="A1071"/>
      <c r="B1071" t="s">
        <v>2710</v>
      </c>
      <c r="C1071" s="74"/>
      <c r="D1071" t="s">
        <v>2711</v>
      </c>
      <c r="E1071" s="136">
        <v>14.99</v>
      </c>
      <c r="F1071" s="155">
        <v>0.4</v>
      </c>
      <c r="G1071" s="136">
        <v>8.99</v>
      </c>
      <c r="H1071" s="154">
        <v>3</v>
      </c>
      <c r="I1071" s="137">
        <f>C1071*E1071</f>
        <v>0</v>
      </c>
      <c r="J1071" s="137">
        <f>C1071*G1071</f>
        <v>0</v>
      </c>
    </row>
    <row r="1072" spans="1:10" s="158" customFormat="1" ht="12.75">
      <c r="A1072" t="s">
        <v>162</v>
      </c>
      <c r="B1072"/>
      <c r="C1072" s="74"/>
      <c r="D1072"/>
      <c r="E1072" s="136"/>
      <c r="F1072" s="155"/>
      <c r="G1072" s="136"/>
      <c r="H1072" s="154"/>
      <c r="I1072" s="137"/>
      <c r="J1072" s="137"/>
    </row>
    <row r="1073" spans="1:10" s="158" customFormat="1" ht="12.75">
      <c r="A1073"/>
      <c r="B1073" t="s">
        <v>2712</v>
      </c>
      <c r="C1073" s="74"/>
      <c r="D1073" t="s">
        <v>2713</v>
      </c>
      <c r="E1073" s="136">
        <v>19.99</v>
      </c>
      <c r="F1073" s="155">
        <v>0.4</v>
      </c>
      <c r="G1073" s="136">
        <v>11.99</v>
      </c>
      <c r="H1073" s="154">
        <v>3</v>
      </c>
      <c r="I1073" s="137">
        <f>C1073*E1073</f>
        <v>0</v>
      </c>
      <c r="J1073" s="137">
        <f>C1073*G1073</f>
        <v>0</v>
      </c>
    </row>
    <row r="1074" spans="1:10" s="158" customFormat="1" ht="12.75">
      <c r="A1074" t="s">
        <v>163</v>
      </c>
      <c r="B1074"/>
      <c r="C1074" s="74"/>
      <c r="D1074"/>
      <c r="E1074" s="136"/>
      <c r="F1074" s="155"/>
      <c r="G1074" s="136"/>
      <c r="H1074" s="154"/>
      <c r="I1074" s="137"/>
      <c r="J1074" s="137"/>
    </row>
    <row r="1075" spans="2:11" s="111" customFormat="1" ht="12.75">
      <c r="B1075" s="111" t="s">
        <v>2714</v>
      </c>
      <c r="C1075" s="140"/>
      <c r="D1075" s="111" t="s">
        <v>2715</v>
      </c>
      <c r="E1075" s="183">
        <v>15.99</v>
      </c>
      <c r="F1075" s="195">
        <v>0.5</v>
      </c>
      <c r="G1075" s="183">
        <v>7.99</v>
      </c>
      <c r="H1075" s="153">
        <v>3</v>
      </c>
      <c r="I1075" s="183">
        <f>C1075*E1075</f>
        <v>0</v>
      </c>
      <c r="J1075" s="183">
        <f>C1075*G1075</f>
        <v>0</v>
      </c>
      <c r="K1075" s="160"/>
    </row>
    <row r="1076" spans="1:10" s="111" customFormat="1" ht="12.75">
      <c r="A1076"/>
      <c r="B1076" t="s">
        <v>2716</v>
      </c>
      <c r="C1076" s="74"/>
      <c r="D1076" t="s">
        <v>2717</v>
      </c>
      <c r="E1076" s="136">
        <v>14.99</v>
      </c>
      <c r="F1076" s="155">
        <v>0.4</v>
      </c>
      <c r="G1076" s="136">
        <v>8.99</v>
      </c>
      <c r="H1076" s="154">
        <v>3</v>
      </c>
      <c r="I1076" s="137">
        <f>C1076*E1076</f>
        <v>0</v>
      </c>
      <c r="J1076" s="137">
        <f>C1076*G1076</f>
        <v>0</v>
      </c>
    </row>
    <row r="1077" spans="1:10" s="111" customFormat="1" ht="12.75">
      <c r="A1077" t="s">
        <v>164</v>
      </c>
      <c r="B1077"/>
      <c r="C1077" s="74"/>
      <c r="D1077"/>
      <c r="E1077" s="136"/>
      <c r="F1077" s="155"/>
      <c r="G1077" s="136"/>
      <c r="H1077" s="154"/>
      <c r="I1077" s="137"/>
      <c r="J1077" s="137"/>
    </row>
    <row r="1078" spans="1:10" s="111" customFormat="1" ht="12.75">
      <c r="A1078"/>
      <c r="B1078" t="s">
        <v>2718</v>
      </c>
      <c r="C1078" s="74"/>
      <c r="D1078" t="s">
        <v>2719</v>
      </c>
      <c r="E1078" s="136">
        <v>19.99</v>
      </c>
      <c r="F1078" s="155">
        <v>0.4</v>
      </c>
      <c r="G1078" s="136">
        <v>11.99</v>
      </c>
      <c r="H1078" s="154">
        <v>3</v>
      </c>
      <c r="I1078" s="137">
        <f>C1078*E1078</f>
        <v>0</v>
      </c>
      <c r="J1078" s="137">
        <f>C1078*G1078</f>
        <v>0</v>
      </c>
    </row>
    <row r="1079" spans="1:10" s="111" customFormat="1" ht="12.75">
      <c r="A1079"/>
      <c r="B1079" t="s">
        <v>2720</v>
      </c>
      <c r="C1079" s="74"/>
      <c r="D1079" t="s">
        <v>2721</v>
      </c>
      <c r="E1079" s="136">
        <v>15.99</v>
      </c>
      <c r="F1079" s="155">
        <v>0.4</v>
      </c>
      <c r="G1079" s="136">
        <v>9.59</v>
      </c>
      <c r="H1079" s="154">
        <v>3</v>
      </c>
      <c r="I1079" s="137">
        <f>C1079*E1079</f>
        <v>0</v>
      </c>
      <c r="J1079" s="137">
        <f>C1079*G1079</f>
        <v>0</v>
      </c>
    </row>
    <row r="1080" spans="1:10" ht="12.75">
      <c r="A1080" t="s">
        <v>221</v>
      </c>
      <c r="C1080" s="74"/>
      <c r="E1080" s="136"/>
      <c r="F1080" s="155"/>
      <c r="G1080" s="136"/>
      <c r="H1080" s="154"/>
      <c r="I1080" s="137"/>
      <c r="J1080" s="137"/>
    </row>
    <row r="1081" spans="2:11" ht="12.75">
      <c r="B1081" t="s">
        <v>2722</v>
      </c>
      <c r="C1081" s="74"/>
      <c r="D1081" t="s">
        <v>2723</v>
      </c>
      <c r="E1081" s="136">
        <v>34.99</v>
      </c>
      <c r="F1081" s="155">
        <v>0.4</v>
      </c>
      <c r="G1081" s="136">
        <v>20.99</v>
      </c>
      <c r="H1081" s="154">
        <v>3</v>
      </c>
      <c r="I1081" s="137">
        <f>C1081*E1081</f>
        <v>0</v>
      </c>
      <c r="J1081" s="137">
        <f>C1081*G1081</f>
        <v>0</v>
      </c>
      <c r="K1081" s="2"/>
    </row>
    <row r="1082" spans="2:11" ht="12.75">
      <c r="B1082" t="s">
        <v>2724</v>
      </c>
      <c r="C1082" s="74"/>
      <c r="D1082" t="s">
        <v>2725</v>
      </c>
      <c r="E1082" s="136">
        <v>24.99</v>
      </c>
      <c r="F1082" s="155">
        <v>0.4</v>
      </c>
      <c r="G1082" s="136">
        <v>14.99</v>
      </c>
      <c r="H1082" s="154">
        <v>3</v>
      </c>
      <c r="I1082" s="137">
        <f>C1082*E1082</f>
        <v>0</v>
      </c>
      <c r="J1082" s="137">
        <f>C1082*G1082</f>
        <v>0</v>
      </c>
      <c r="K1082" s="2"/>
    </row>
    <row r="1083" spans="1:10" s="111" customFormat="1" ht="12.75">
      <c r="A1083" t="s">
        <v>222</v>
      </c>
      <c r="B1083"/>
      <c r="C1083" s="74"/>
      <c r="D1083"/>
      <c r="E1083" s="136"/>
      <c r="F1083" s="155"/>
      <c r="G1083" s="136"/>
      <c r="H1083" s="154"/>
      <c r="I1083" s="137"/>
      <c r="J1083" s="137"/>
    </row>
    <row r="1084" spans="2:11" s="111" customFormat="1" ht="12.75">
      <c r="B1084" s="111" t="s">
        <v>2726</v>
      </c>
      <c r="C1084" s="140"/>
      <c r="D1084" s="111" t="s">
        <v>2727</v>
      </c>
      <c r="E1084" s="183">
        <v>24.99</v>
      </c>
      <c r="F1084" s="195">
        <v>0.5</v>
      </c>
      <c r="G1084" s="183">
        <v>12.49</v>
      </c>
      <c r="H1084" s="153">
        <v>3</v>
      </c>
      <c r="I1084" s="183">
        <f>C1084*E1084</f>
        <v>0</v>
      </c>
      <c r="J1084" s="183">
        <f>C1084*G1084</f>
        <v>0</v>
      </c>
      <c r="K1084" s="160"/>
    </row>
    <row r="1085" spans="1:10" ht="12.75">
      <c r="A1085" t="s">
        <v>223</v>
      </c>
      <c r="C1085" s="74"/>
      <c r="E1085" s="136"/>
      <c r="F1085" s="155"/>
      <c r="G1085" s="136"/>
      <c r="H1085" s="154"/>
      <c r="I1085" s="137"/>
      <c r="J1085" s="137"/>
    </row>
    <row r="1086" spans="2:11" ht="12.75">
      <c r="B1086" t="s">
        <v>2728</v>
      </c>
      <c r="C1086" s="74"/>
      <c r="D1086" t="s">
        <v>2729</v>
      </c>
      <c r="E1086" s="136">
        <v>24.99</v>
      </c>
      <c r="F1086" s="155">
        <v>0.4</v>
      </c>
      <c r="G1086" s="136">
        <v>14.99</v>
      </c>
      <c r="H1086" s="154">
        <v>3</v>
      </c>
      <c r="I1086" s="137">
        <f>C1086*E1086</f>
        <v>0</v>
      </c>
      <c r="J1086" s="137">
        <f>C1086*G1086</f>
        <v>0</v>
      </c>
      <c r="K1086" s="2"/>
    </row>
    <row r="1087" spans="1:10" s="111" customFormat="1" ht="12.75">
      <c r="A1087" t="s">
        <v>165</v>
      </c>
      <c r="B1087"/>
      <c r="C1087" s="74"/>
      <c r="D1087"/>
      <c r="E1087" s="136"/>
      <c r="F1087" s="155"/>
      <c r="G1087" s="136"/>
      <c r="H1087" s="154"/>
      <c r="I1087" s="137"/>
      <c r="J1087" s="137"/>
    </row>
    <row r="1088" spans="1:10" s="111" customFormat="1" ht="12.75">
      <c r="A1088"/>
      <c r="B1088" t="s">
        <v>2730</v>
      </c>
      <c r="C1088" s="74"/>
      <c r="D1088" t="s">
        <v>2731</v>
      </c>
      <c r="E1088" s="136">
        <v>39.99</v>
      </c>
      <c r="F1088" s="155">
        <v>0.4</v>
      </c>
      <c r="G1088" s="136">
        <v>23.99</v>
      </c>
      <c r="H1088" s="154">
        <v>3</v>
      </c>
      <c r="I1088" s="137">
        <f>C1088*E1088</f>
        <v>0</v>
      </c>
      <c r="J1088" s="137">
        <f>C1088*G1088</f>
        <v>0</v>
      </c>
    </row>
    <row r="1089" spans="1:10" s="111" customFormat="1" ht="12.75">
      <c r="A1089" t="s">
        <v>166</v>
      </c>
      <c r="B1089"/>
      <c r="C1089" s="74"/>
      <c r="D1089"/>
      <c r="E1089" s="136"/>
      <c r="F1089" s="155"/>
      <c r="G1089" s="136"/>
      <c r="H1089" s="154"/>
      <c r="I1089" s="137"/>
      <c r="J1089" s="137"/>
    </row>
    <row r="1090" spans="2:11" s="111" customFormat="1" ht="12.75">
      <c r="B1090" s="111" t="s">
        <v>2732</v>
      </c>
      <c r="C1090" s="140"/>
      <c r="D1090" s="111" t="s">
        <v>2733</v>
      </c>
      <c r="E1090" s="183">
        <v>34.99</v>
      </c>
      <c r="F1090" s="195">
        <v>0.5</v>
      </c>
      <c r="G1090" s="183">
        <v>17.49</v>
      </c>
      <c r="H1090" s="153">
        <v>3</v>
      </c>
      <c r="I1090" s="183">
        <f>C1090*E1090</f>
        <v>0</v>
      </c>
      <c r="J1090" s="183">
        <f>C1090*G1090</f>
        <v>0</v>
      </c>
      <c r="K1090" s="160"/>
    </row>
    <row r="1091" spans="1:10" s="111" customFormat="1" ht="12.75">
      <c r="A1091" t="s">
        <v>167</v>
      </c>
      <c r="B1091"/>
      <c r="C1091" s="74"/>
      <c r="D1091"/>
      <c r="E1091" s="136"/>
      <c r="F1091" s="155"/>
      <c r="G1091" s="136"/>
      <c r="H1091" s="154"/>
      <c r="I1091" s="137"/>
      <c r="J1091" s="137"/>
    </row>
    <row r="1092" spans="1:10" s="111" customFormat="1" ht="12.75">
      <c r="A1092"/>
      <c r="B1092" t="s">
        <v>2734</v>
      </c>
      <c r="C1092" s="74"/>
      <c r="D1092" t="s">
        <v>2735</v>
      </c>
      <c r="E1092" s="136">
        <v>29.99</v>
      </c>
      <c r="F1092" s="155">
        <v>0.4</v>
      </c>
      <c r="G1092" s="136">
        <v>17.99</v>
      </c>
      <c r="H1092" s="154">
        <v>3</v>
      </c>
      <c r="I1092" s="137">
        <f>C1092*E1092</f>
        <v>0</v>
      </c>
      <c r="J1092" s="137">
        <f>C1092*G1092</f>
        <v>0</v>
      </c>
    </row>
    <row r="1093" spans="2:11" ht="12.75">
      <c r="B1093" t="s">
        <v>2736</v>
      </c>
      <c r="C1093" s="74"/>
      <c r="D1093" t="s">
        <v>2737</v>
      </c>
      <c r="E1093" s="136">
        <v>19.99</v>
      </c>
      <c r="F1093" s="155">
        <v>0.4</v>
      </c>
      <c r="G1093" s="136">
        <v>11.99</v>
      </c>
      <c r="H1093" s="154">
        <v>3</v>
      </c>
      <c r="I1093" s="137">
        <f>C1093*E1093</f>
        <v>0</v>
      </c>
      <c r="J1093" s="137">
        <f>C1093*G1093</f>
        <v>0</v>
      </c>
      <c r="K1093" s="2"/>
    </row>
    <row r="1094" spans="1:10" s="111" customFormat="1" ht="12.75">
      <c r="A1094" t="s">
        <v>168</v>
      </c>
      <c r="B1094"/>
      <c r="C1094" s="74"/>
      <c r="D1094"/>
      <c r="E1094" s="136"/>
      <c r="F1094" s="155"/>
      <c r="G1094" s="136"/>
      <c r="H1094" s="154"/>
      <c r="I1094" s="137"/>
      <c r="J1094" s="137"/>
    </row>
    <row r="1095" spans="1:10" s="111" customFormat="1" ht="12.75">
      <c r="A1095"/>
      <c r="B1095" t="s">
        <v>2738</v>
      </c>
      <c r="C1095" s="74"/>
      <c r="D1095" t="s">
        <v>2739</v>
      </c>
      <c r="E1095" s="136">
        <v>14.99</v>
      </c>
      <c r="F1095" s="155">
        <v>0.4</v>
      </c>
      <c r="G1095" s="136">
        <v>8.99</v>
      </c>
      <c r="H1095" s="154">
        <v>3</v>
      </c>
      <c r="I1095" s="137">
        <f>C1095*E1095</f>
        <v>0</v>
      </c>
      <c r="J1095" s="137">
        <f>C1095*G1095</f>
        <v>0</v>
      </c>
    </row>
    <row r="1096" spans="1:10" s="111" customFormat="1" ht="12.75">
      <c r="A1096"/>
      <c r="B1096" t="s">
        <v>2740</v>
      </c>
      <c r="C1096" s="74"/>
      <c r="D1096" t="s">
        <v>2741</v>
      </c>
      <c r="E1096" s="136">
        <v>19.99</v>
      </c>
      <c r="F1096" s="155">
        <v>0.4</v>
      </c>
      <c r="G1096" s="136">
        <v>11.99</v>
      </c>
      <c r="H1096" s="154">
        <v>3</v>
      </c>
      <c r="I1096" s="137">
        <f>C1096*E1096</f>
        <v>0</v>
      </c>
      <c r="J1096" s="137">
        <f>C1096*G1096</f>
        <v>0</v>
      </c>
    </row>
    <row r="1097" spans="1:10" ht="12.75">
      <c r="A1097" t="s">
        <v>169</v>
      </c>
      <c r="C1097" s="74"/>
      <c r="E1097" s="136"/>
      <c r="F1097" s="155"/>
      <c r="G1097" s="136"/>
      <c r="H1097" s="154"/>
      <c r="I1097" s="137"/>
      <c r="J1097" s="137"/>
    </row>
    <row r="1098" spans="2:11" ht="12.75">
      <c r="B1098" t="s">
        <v>2742</v>
      </c>
      <c r="C1098" s="74"/>
      <c r="D1098" t="s">
        <v>2743</v>
      </c>
      <c r="E1098" s="136">
        <v>19.99</v>
      </c>
      <c r="F1098" s="155">
        <v>0.4</v>
      </c>
      <c r="G1098" s="136">
        <v>11.99</v>
      </c>
      <c r="H1098" s="154">
        <v>3</v>
      </c>
      <c r="I1098" s="137">
        <f>C1098*E1098</f>
        <v>0</v>
      </c>
      <c r="J1098" s="137">
        <f>C1098*G1098</f>
        <v>0</v>
      </c>
      <c r="K1098" s="2"/>
    </row>
    <row r="1099" spans="1:10" ht="12.75">
      <c r="A1099" s="130" t="s">
        <v>41</v>
      </c>
      <c r="B1099" s="50" t="s">
        <v>381</v>
      </c>
      <c r="C1099" s="73"/>
      <c r="D1099" s="50"/>
      <c r="E1099" s="68"/>
      <c r="F1099" s="86"/>
      <c r="G1099" s="68"/>
      <c r="H1099" s="152"/>
      <c r="I1099" s="95"/>
      <c r="J1099" s="95"/>
    </row>
    <row r="1100" spans="1:10" ht="12.75">
      <c r="A1100"/>
      <c r="B1100"/>
      <c r="C1100" s="192"/>
      <c r="D1100" s="81"/>
      <c r="E1100" s="136"/>
      <c r="F1100" s="155"/>
      <c r="G1100" s="136"/>
      <c r="H1100" s="193"/>
      <c r="I1100" s="137"/>
      <c r="J1100" s="137"/>
    </row>
    <row r="1101" spans="1:10" ht="12.75">
      <c r="A1101"/>
      <c r="B1101" s="191"/>
      <c r="C1101" s="192"/>
      <c r="D1101" s="191" t="s">
        <v>384</v>
      </c>
      <c r="E1101" s="136"/>
      <c r="F1101" s="155"/>
      <c r="G1101" s="136"/>
      <c r="H1101" s="193"/>
      <c r="I1101" s="137"/>
      <c r="J1101" s="137"/>
    </row>
    <row r="1102" spans="1:10" ht="12.75">
      <c r="A1102"/>
      <c r="B1102" s="191"/>
      <c r="C1102" s="192"/>
      <c r="D1102" s="191" t="s">
        <v>382</v>
      </c>
      <c r="E1102" s="136"/>
      <c r="F1102" s="155"/>
      <c r="G1102" s="136"/>
      <c r="H1102" s="193"/>
      <c r="I1102" s="137"/>
      <c r="J1102" s="137"/>
    </row>
    <row r="1103" spans="1:10" ht="12.75">
      <c r="A1103"/>
      <c r="B1103" s="191"/>
      <c r="C1103" s="192"/>
      <c r="D1103" s="191" t="s">
        <v>383</v>
      </c>
      <c r="E1103" s="136"/>
      <c r="F1103" s="155"/>
      <c r="G1103" s="136"/>
      <c r="H1103" s="193"/>
      <c r="I1103" s="137"/>
      <c r="J1103" s="137"/>
    </row>
    <row r="1104" spans="1:10" ht="12.75">
      <c r="A1104"/>
      <c r="B1104" s="191"/>
      <c r="C1104" s="192"/>
      <c r="D1104" s="81"/>
      <c r="E1104" s="136"/>
      <c r="F1104" s="155"/>
      <c r="G1104" s="136"/>
      <c r="H1104" s="193"/>
      <c r="I1104" s="137"/>
      <c r="J1104" s="137"/>
    </row>
    <row r="1105" spans="1:10" ht="12.75">
      <c r="A1105" s="130" t="s">
        <v>41</v>
      </c>
      <c r="B1105" s="50" t="s">
        <v>339</v>
      </c>
      <c r="C1105" s="73"/>
      <c r="D1105" s="50"/>
      <c r="E1105" s="68"/>
      <c r="F1105" s="86"/>
      <c r="G1105" s="68"/>
      <c r="H1105" s="152"/>
      <c r="I1105" s="95"/>
      <c r="J1105" s="95"/>
    </row>
    <row r="1106" spans="1:10" ht="12.75">
      <c r="A1106"/>
      <c r="B1106" s="50" t="s">
        <v>1390</v>
      </c>
      <c r="C1106" s="73"/>
      <c r="D1106" s="50"/>
      <c r="E1106" s="68"/>
      <c r="F1106" s="86"/>
      <c r="G1106" s="68"/>
      <c r="H1106" s="152"/>
      <c r="I1106" s="95"/>
      <c r="J1106" s="95"/>
    </row>
    <row r="1107" spans="1:11" s="113" customFormat="1" ht="12.75">
      <c r="A1107" s="111"/>
      <c r="B1107" t="s">
        <v>1391</v>
      </c>
      <c r="C1107" s="74"/>
      <c r="D1107" t="s">
        <v>1392</v>
      </c>
      <c r="E1107" s="136">
        <v>3.5</v>
      </c>
      <c r="F1107" s="155">
        <v>0.35</v>
      </c>
      <c r="G1107" s="136">
        <v>2.27</v>
      </c>
      <c r="H1107" s="154">
        <v>1</v>
      </c>
      <c r="I1107" s="137">
        <f>C1107*E1107</f>
        <v>0</v>
      </c>
      <c r="J1107" s="137">
        <f>C1107*G1107</f>
        <v>0</v>
      </c>
      <c r="K1107" s="160"/>
    </row>
    <row r="1108" spans="1:10" ht="12.75">
      <c r="A1108"/>
      <c r="B1108" s="50" t="s">
        <v>1393</v>
      </c>
      <c r="C1108" s="73"/>
      <c r="D1108" s="50"/>
      <c r="E1108" s="68"/>
      <c r="F1108" s="86"/>
      <c r="G1108" s="68"/>
      <c r="H1108" s="152"/>
      <c r="I1108" s="95"/>
      <c r="J1108" s="95"/>
    </row>
    <row r="1109" spans="1:10" ht="12.75">
      <c r="A1109"/>
      <c r="B1109" t="s">
        <v>1394</v>
      </c>
      <c r="C1109" s="74"/>
      <c r="D1109" t="s">
        <v>1395</v>
      </c>
      <c r="E1109" s="136">
        <v>3.5</v>
      </c>
      <c r="F1109" s="155">
        <v>0.35</v>
      </c>
      <c r="G1109" s="136">
        <v>2.27</v>
      </c>
      <c r="H1109" s="154">
        <v>1</v>
      </c>
      <c r="I1109" s="137">
        <f>C1109*E1109</f>
        <v>0</v>
      </c>
      <c r="J1109" s="137">
        <f>C1109*G1109</f>
        <v>0</v>
      </c>
    </row>
    <row r="1110" spans="1:10" ht="12.75">
      <c r="A1110"/>
      <c r="B1110" s="50" t="s">
        <v>1387</v>
      </c>
      <c r="C1110" s="73"/>
      <c r="D1110" s="50"/>
      <c r="E1110" s="68"/>
      <c r="F1110" s="86"/>
      <c r="G1110" s="68"/>
      <c r="H1110" s="152"/>
      <c r="I1110" s="95"/>
      <c r="J1110" s="95"/>
    </row>
    <row r="1111" spans="1:10" ht="12.75">
      <c r="A1111"/>
      <c r="B1111" t="s">
        <v>1388</v>
      </c>
      <c r="C1111" s="74"/>
      <c r="D1111" t="s">
        <v>1389</v>
      </c>
      <c r="E1111" s="136">
        <v>12.99</v>
      </c>
      <c r="F1111" s="155">
        <v>0.35</v>
      </c>
      <c r="G1111" s="136">
        <v>9.09</v>
      </c>
      <c r="H1111" s="154">
        <v>1</v>
      </c>
      <c r="I1111" s="137">
        <f>C1111*E1111</f>
        <v>0</v>
      </c>
      <c r="J1111" s="137">
        <f>C1111*G1111</f>
        <v>0</v>
      </c>
    </row>
    <row r="1112" spans="1:10" ht="12.75">
      <c r="A1112"/>
      <c r="B1112" s="191"/>
      <c r="C1112" s="74"/>
      <c r="D1112"/>
      <c r="E1112" s="136"/>
      <c r="F1112" s="155"/>
      <c r="G1112" s="136"/>
      <c r="H1112" s="194"/>
      <c r="I1112" s="137"/>
      <c r="J1112" s="137"/>
    </row>
    <row r="1113" spans="1:10" s="113" customFormat="1" ht="12.75">
      <c r="A1113" s="130" t="s">
        <v>41</v>
      </c>
      <c r="B1113" s="50" t="s">
        <v>49</v>
      </c>
      <c r="C1113" s="73"/>
      <c r="D1113" s="50"/>
      <c r="E1113" s="68"/>
      <c r="F1113" s="86"/>
      <c r="G1113" s="68"/>
      <c r="H1113" s="152"/>
      <c r="I1113" s="95"/>
      <c r="J1113" s="95"/>
    </row>
    <row r="1114" spans="1:10" s="113" customFormat="1" ht="12.75">
      <c r="A1114" t="s">
        <v>350</v>
      </c>
      <c r="B1114"/>
      <c r="C1114" s="74"/>
      <c r="D1114"/>
      <c r="E1114" s="136"/>
      <c r="F1114" s="155"/>
      <c r="G1114" s="136"/>
      <c r="H1114" s="154"/>
      <c r="I1114" s="137"/>
      <c r="J1114" s="137"/>
    </row>
    <row r="1115" spans="1:10" ht="12.75">
      <c r="A1115"/>
      <c r="B1115" t="s">
        <v>2744</v>
      </c>
      <c r="C1115" s="74"/>
      <c r="D1115" t="s">
        <v>2745</v>
      </c>
      <c r="E1115" s="136">
        <v>5.99</v>
      </c>
      <c r="F1115" s="155">
        <v>0.35</v>
      </c>
      <c r="G1115" s="136">
        <v>3.89</v>
      </c>
      <c r="H1115" s="154">
        <v>2</v>
      </c>
      <c r="I1115" s="137">
        <f>C1115*E1115</f>
        <v>0</v>
      </c>
      <c r="J1115" s="137">
        <f>C1115*G1115</f>
        <v>0</v>
      </c>
    </row>
    <row r="1116" spans="1:10" s="113" customFormat="1" ht="12.75">
      <c r="A1116"/>
      <c r="B1116" t="s">
        <v>2746</v>
      </c>
      <c r="C1116" s="74"/>
      <c r="D1116" t="s">
        <v>2747</v>
      </c>
      <c r="E1116" s="136">
        <v>5.99</v>
      </c>
      <c r="F1116" s="155">
        <v>0.35</v>
      </c>
      <c r="G1116" s="136">
        <v>3.89</v>
      </c>
      <c r="H1116" s="154">
        <v>2</v>
      </c>
      <c r="I1116" s="137">
        <f>C1116*E1116</f>
        <v>0</v>
      </c>
      <c r="J1116" s="137">
        <f>C1116*G1116</f>
        <v>0</v>
      </c>
    </row>
    <row r="1117" spans="1:10" ht="12.75">
      <c r="A1117" t="s">
        <v>230</v>
      </c>
      <c r="B1117"/>
      <c r="C1117" s="74"/>
      <c r="D1117"/>
      <c r="E1117" s="136"/>
      <c r="F1117" s="155"/>
      <c r="G1117" s="136"/>
      <c r="H1117" s="154"/>
      <c r="I1117" s="137"/>
      <c r="J1117" s="137"/>
    </row>
    <row r="1118" spans="1:10" s="113" customFormat="1" ht="12.75">
      <c r="A1118"/>
      <c r="B1118" t="s">
        <v>2748</v>
      </c>
      <c r="C1118" s="74"/>
      <c r="D1118" t="s">
        <v>2749</v>
      </c>
      <c r="E1118" s="136">
        <v>5.99</v>
      </c>
      <c r="F1118" s="155">
        <v>0.35</v>
      </c>
      <c r="G1118" s="136">
        <v>3.89</v>
      </c>
      <c r="H1118" s="154">
        <v>2</v>
      </c>
      <c r="I1118" s="137">
        <f>C1118*E1118</f>
        <v>0</v>
      </c>
      <c r="J1118" s="137">
        <f>C1118*G1118</f>
        <v>0</v>
      </c>
    </row>
    <row r="1119" spans="1:10" ht="12.75">
      <c r="A1119"/>
      <c r="B1119" t="s">
        <v>2750</v>
      </c>
      <c r="C1119" s="74"/>
      <c r="D1119" t="s">
        <v>2751</v>
      </c>
      <c r="E1119" s="136">
        <v>5.99</v>
      </c>
      <c r="F1119" s="155">
        <v>0.35</v>
      </c>
      <c r="G1119" s="136">
        <v>3.89</v>
      </c>
      <c r="H1119" s="154">
        <v>2</v>
      </c>
      <c r="I1119" s="137">
        <f>C1119*E1119</f>
        <v>0</v>
      </c>
      <c r="J1119" s="137">
        <f>C1119*G1119</f>
        <v>0</v>
      </c>
    </row>
    <row r="1120" spans="1:10" s="113" customFormat="1" ht="12.75">
      <c r="A1120" t="s">
        <v>3875</v>
      </c>
      <c r="B1120"/>
      <c r="C1120" s="74"/>
      <c r="D1120"/>
      <c r="E1120" s="136"/>
      <c r="F1120" s="155"/>
      <c r="G1120" s="136"/>
      <c r="H1120" s="154"/>
      <c r="I1120" s="137"/>
      <c r="J1120" s="137"/>
    </row>
    <row r="1121" spans="1:10" s="113" customFormat="1" ht="12.75">
      <c r="A1121"/>
      <c r="B1121" t="s">
        <v>2752</v>
      </c>
      <c r="C1121" s="74"/>
      <c r="D1121" t="s">
        <v>2753</v>
      </c>
      <c r="E1121" s="136">
        <v>4.99</v>
      </c>
      <c r="F1121" s="155">
        <v>0.35</v>
      </c>
      <c r="G1121" s="136">
        <v>3.24</v>
      </c>
      <c r="H1121" s="154">
        <v>2</v>
      </c>
      <c r="I1121" s="137">
        <f>C1121*E1121</f>
        <v>0</v>
      </c>
      <c r="J1121" s="137">
        <f>C1121*G1121</f>
        <v>0</v>
      </c>
    </row>
    <row r="1122" spans="1:10" s="113" customFormat="1" ht="12.75">
      <c r="A1122"/>
      <c r="B1122" t="s">
        <v>2754</v>
      </c>
      <c r="C1122" s="74"/>
      <c r="D1122" t="s">
        <v>2755</v>
      </c>
      <c r="E1122" s="136">
        <v>4.99</v>
      </c>
      <c r="F1122" s="155">
        <v>0.35</v>
      </c>
      <c r="G1122" s="136">
        <v>3.24</v>
      </c>
      <c r="H1122" s="154">
        <v>2</v>
      </c>
      <c r="I1122" s="137">
        <f>C1122*E1122</f>
        <v>0</v>
      </c>
      <c r="J1122" s="137">
        <f>C1122*G1122</f>
        <v>0</v>
      </c>
    </row>
    <row r="1123" spans="1:10" s="113" customFormat="1" ht="12.75">
      <c r="A1123" s="130" t="s">
        <v>41</v>
      </c>
      <c r="B1123" s="50" t="s">
        <v>308</v>
      </c>
      <c r="C1123" s="73"/>
      <c r="D1123" s="50"/>
      <c r="E1123" s="68"/>
      <c r="F1123" s="86"/>
      <c r="G1123" s="68"/>
      <c r="H1123" s="152"/>
      <c r="I1123" s="95"/>
      <c r="J1123" s="95"/>
    </row>
    <row r="1124" spans="1:10" s="113" customFormat="1" ht="12.75">
      <c r="A1124" s="130" t="s">
        <v>41</v>
      </c>
      <c r="B1124" s="50" t="s">
        <v>50</v>
      </c>
      <c r="C1124" s="73"/>
      <c r="D1124" s="50"/>
      <c r="E1124" s="68"/>
      <c r="F1124" s="86"/>
      <c r="G1124" s="68"/>
      <c r="H1124" s="152"/>
      <c r="I1124" s="95"/>
      <c r="J1124" s="95"/>
    </row>
    <row r="1125" spans="1:10" ht="12.75">
      <c r="A1125" t="s">
        <v>320</v>
      </c>
      <c r="B1125"/>
      <c r="C1125" s="74"/>
      <c r="D1125"/>
      <c r="E1125" s="136"/>
      <c r="F1125" s="155"/>
      <c r="G1125" s="136"/>
      <c r="H1125" s="154"/>
      <c r="I1125" s="137"/>
      <c r="J1125" s="137"/>
    </row>
    <row r="1126" spans="1:10" ht="12.75">
      <c r="A1126"/>
      <c r="B1126" t="s">
        <v>485</v>
      </c>
      <c r="C1126" s="74"/>
      <c r="D1126" t="s">
        <v>486</v>
      </c>
      <c r="E1126" s="136">
        <v>18</v>
      </c>
      <c r="F1126" s="155">
        <v>0.3</v>
      </c>
      <c r="G1126" s="136">
        <v>12.6</v>
      </c>
      <c r="H1126" s="154">
        <v>3</v>
      </c>
      <c r="I1126" s="137">
        <f aca="true" t="shared" si="20" ref="I1126:I1133">C1126*E1126</f>
        <v>0</v>
      </c>
      <c r="J1126" s="137">
        <f aca="true" t="shared" si="21" ref="J1126:J1133">C1126*G1126</f>
        <v>0</v>
      </c>
    </row>
    <row r="1127" spans="1:10" ht="12.75">
      <c r="A1127"/>
      <c r="B1127" t="s">
        <v>487</v>
      </c>
      <c r="C1127" s="74"/>
      <c r="D1127" t="s">
        <v>488</v>
      </c>
      <c r="E1127" s="136">
        <v>15.95</v>
      </c>
      <c r="F1127" s="155">
        <v>0.35</v>
      </c>
      <c r="G1127" s="136">
        <v>10.37</v>
      </c>
      <c r="H1127" s="154">
        <v>3</v>
      </c>
      <c r="I1127" s="137">
        <f t="shared" si="20"/>
        <v>0</v>
      </c>
      <c r="J1127" s="137">
        <f t="shared" si="21"/>
        <v>0</v>
      </c>
    </row>
    <row r="1128" spans="1:10" s="113" customFormat="1" ht="12.75">
      <c r="A1128"/>
      <c r="B1128" t="s">
        <v>489</v>
      </c>
      <c r="C1128" s="74"/>
      <c r="D1128" t="s">
        <v>490</v>
      </c>
      <c r="E1128" s="136">
        <v>15.95</v>
      </c>
      <c r="F1128" s="155">
        <v>0.35</v>
      </c>
      <c r="G1128" s="136">
        <v>10.37</v>
      </c>
      <c r="H1128" s="154">
        <v>3</v>
      </c>
      <c r="I1128" s="137">
        <f t="shared" si="20"/>
        <v>0</v>
      </c>
      <c r="J1128" s="137">
        <f t="shared" si="21"/>
        <v>0</v>
      </c>
    </row>
    <row r="1129" spans="1:10" ht="12.75">
      <c r="A1129"/>
      <c r="B1129" t="s">
        <v>491</v>
      </c>
      <c r="C1129" s="74"/>
      <c r="D1129" t="s">
        <v>492</v>
      </c>
      <c r="E1129" s="136">
        <v>29.95</v>
      </c>
      <c r="F1129" s="155">
        <v>0.2</v>
      </c>
      <c r="G1129" s="136">
        <v>23.96</v>
      </c>
      <c r="H1129" s="154">
        <v>3</v>
      </c>
      <c r="I1129" s="137">
        <f t="shared" si="20"/>
        <v>0</v>
      </c>
      <c r="J1129" s="137">
        <f t="shared" si="21"/>
        <v>0</v>
      </c>
    </row>
    <row r="1130" spans="1:11" s="113" customFormat="1" ht="12.75">
      <c r="A1130" s="111"/>
      <c r="B1130" s="111" t="s">
        <v>493</v>
      </c>
      <c r="C1130" s="140"/>
      <c r="D1130" s="111" t="s">
        <v>494</v>
      </c>
      <c r="E1130" s="183">
        <v>1</v>
      </c>
      <c r="F1130" s="195">
        <v>0.5</v>
      </c>
      <c r="G1130" s="183">
        <v>0.5</v>
      </c>
      <c r="H1130" s="153">
        <v>1</v>
      </c>
      <c r="I1130" s="183">
        <f t="shared" si="20"/>
        <v>0</v>
      </c>
      <c r="J1130" s="183">
        <f t="shared" si="21"/>
        <v>0</v>
      </c>
      <c r="K1130" s="160"/>
    </row>
    <row r="1131" spans="1:10" ht="12.75">
      <c r="A1131"/>
      <c r="B1131" t="s">
        <v>495</v>
      </c>
      <c r="C1131" s="74"/>
      <c r="D1131" t="s">
        <v>496</v>
      </c>
      <c r="E1131" s="136">
        <v>14.95</v>
      </c>
      <c r="F1131" s="155">
        <v>0.35</v>
      </c>
      <c r="G1131" s="136">
        <v>9.72</v>
      </c>
      <c r="H1131" s="154">
        <v>3</v>
      </c>
      <c r="I1131" s="137">
        <f t="shared" si="20"/>
        <v>0</v>
      </c>
      <c r="J1131" s="137">
        <f t="shared" si="21"/>
        <v>0</v>
      </c>
    </row>
    <row r="1132" spans="1:10" ht="12.75">
      <c r="A1132"/>
      <c r="B1132" t="s">
        <v>497</v>
      </c>
      <c r="C1132" s="74"/>
      <c r="D1132" t="s">
        <v>498</v>
      </c>
      <c r="E1132" s="136">
        <v>15.95</v>
      </c>
      <c r="F1132" s="155">
        <v>0.35</v>
      </c>
      <c r="G1132" s="136">
        <v>10.37</v>
      </c>
      <c r="H1132" s="154">
        <v>3</v>
      </c>
      <c r="I1132" s="137">
        <f t="shared" si="20"/>
        <v>0</v>
      </c>
      <c r="J1132" s="137">
        <f t="shared" si="21"/>
        <v>0</v>
      </c>
    </row>
    <row r="1133" spans="1:10" s="113" customFormat="1" ht="12.75">
      <c r="A1133"/>
      <c r="B1133" t="s">
        <v>499</v>
      </c>
      <c r="C1133" s="74"/>
      <c r="D1133" t="s">
        <v>500</v>
      </c>
      <c r="E1133" s="136">
        <v>19.95</v>
      </c>
      <c r="F1133" s="155">
        <v>0.35</v>
      </c>
      <c r="G1133" s="136">
        <v>12.97</v>
      </c>
      <c r="H1133" s="154">
        <v>3</v>
      </c>
      <c r="I1133" s="137">
        <f t="shared" si="20"/>
        <v>0</v>
      </c>
      <c r="J1133" s="137">
        <f t="shared" si="21"/>
        <v>0</v>
      </c>
    </row>
    <row r="1134" spans="1:10" s="113" customFormat="1" ht="12.75">
      <c r="A1134" t="s">
        <v>321</v>
      </c>
      <c r="B1134"/>
      <c r="C1134" s="74"/>
      <c r="D1134"/>
      <c r="E1134" s="136"/>
      <c r="F1134" s="155"/>
      <c r="G1134" s="136"/>
      <c r="H1134" s="154"/>
      <c r="I1134" s="137"/>
      <c r="J1134" s="137"/>
    </row>
    <row r="1135" spans="1:10" s="113" customFormat="1" ht="12.75">
      <c r="A1135"/>
      <c r="B1135" t="s">
        <v>501</v>
      </c>
      <c r="C1135" s="74"/>
      <c r="D1135" t="s">
        <v>502</v>
      </c>
      <c r="E1135" s="136">
        <v>2.99</v>
      </c>
      <c r="F1135" s="155">
        <v>0.35</v>
      </c>
      <c r="G1135" s="136">
        <v>1.94</v>
      </c>
      <c r="H1135" s="154">
        <v>1</v>
      </c>
      <c r="I1135" s="137">
        <f>C1135*E1135</f>
        <v>0</v>
      </c>
      <c r="J1135" s="137">
        <f>C1135*G1135</f>
        <v>0</v>
      </c>
    </row>
    <row r="1136" spans="1:10" ht="12.75">
      <c r="A1136"/>
      <c r="B1136" t="s">
        <v>503</v>
      </c>
      <c r="C1136" s="74"/>
      <c r="D1136" t="s">
        <v>504</v>
      </c>
      <c r="E1136" s="136">
        <v>14.99</v>
      </c>
      <c r="F1136" s="155">
        <v>0.35</v>
      </c>
      <c r="G1136" s="136">
        <v>9.74</v>
      </c>
      <c r="H1136" s="154">
        <v>3</v>
      </c>
      <c r="I1136" s="137">
        <f>C1136*E1136</f>
        <v>0</v>
      </c>
      <c r="J1136" s="137">
        <f>C1136*G1136</f>
        <v>0</v>
      </c>
    </row>
    <row r="1137" spans="1:10" s="111" customFormat="1" ht="12.75">
      <c r="A1137"/>
      <c r="B1137" t="s">
        <v>505</v>
      </c>
      <c r="C1137" s="74"/>
      <c r="D1137" t="s">
        <v>506</v>
      </c>
      <c r="E1137" s="136">
        <v>4.5</v>
      </c>
      <c r="F1137" s="155">
        <v>0.35</v>
      </c>
      <c r="G1137" s="136">
        <v>2.93</v>
      </c>
      <c r="H1137" s="154">
        <v>1</v>
      </c>
      <c r="I1137" s="137">
        <f>C1137*E1137</f>
        <v>0</v>
      </c>
      <c r="J1137" s="137">
        <f>C1137*G1137</f>
        <v>0</v>
      </c>
    </row>
    <row r="1138" spans="2:11" s="111" customFormat="1" ht="12.75">
      <c r="B1138" s="111" t="s">
        <v>507</v>
      </c>
      <c r="C1138" s="140"/>
      <c r="D1138" s="111" t="s">
        <v>508</v>
      </c>
      <c r="E1138" s="183">
        <v>3.99</v>
      </c>
      <c r="F1138" s="195">
        <v>0.5</v>
      </c>
      <c r="G1138" s="183">
        <v>1.99</v>
      </c>
      <c r="H1138" s="153">
        <v>1</v>
      </c>
      <c r="I1138" s="183">
        <f>C1138*E1138</f>
        <v>0</v>
      </c>
      <c r="J1138" s="183">
        <f>C1138*G1138</f>
        <v>0</v>
      </c>
      <c r="K1138" s="160"/>
    </row>
    <row r="1139" spans="1:10" s="111" customFormat="1" ht="12.75">
      <c r="A1139"/>
      <c r="B1139" t="s">
        <v>509</v>
      </c>
      <c r="C1139" s="74"/>
      <c r="D1139" t="s">
        <v>510</v>
      </c>
      <c r="E1139" s="136">
        <v>14.99</v>
      </c>
      <c r="F1139" s="155">
        <v>0.35</v>
      </c>
      <c r="G1139" s="136">
        <v>9.74</v>
      </c>
      <c r="H1139" s="154">
        <v>3</v>
      </c>
      <c r="I1139" s="137">
        <f>C1139*E1139</f>
        <v>0</v>
      </c>
      <c r="J1139" s="137">
        <f>C1139*G1139</f>
        <v>0</v>
      </c>
    </row>
    <row r="1140" spans="1:10" s="111" customFormat="1" ht="12.75">
      <c r="A1140" t="s">
        <v>351</v>
      </c>
      <c r="B1140"/>
      <c r="C1140" s="74"/>
      <c r="D1140"/>
      <c r="E1140" s="136"/>
      <c r="F1140" s="155"/>
      <c r="G1140" s="136"/>
      <c r="H1140" s="154"/>
      <c r="I1140" s="137"/>
      <c r="J1140" s="137"/>
    </row>
    <row r="1141" spans="2:11" s="111" customFormat="1" ht="12.75">
      <c r="B1141" s="111" t="s">
        <v>511</v>
      </c>
      <c r="C1141" s="140"/>
      <c r="D1141" s="111" t="s">
        <v>512</v>
      </c>
      <c r="E1141" s="183">
        <v>3.99</v>
      </c>
      <c r="F1141" s="195">
        <v>0.5</v>
      </c>
      <c r="G1141" s="183">
        <v>1.99</v>
      </c>
      <c r="H1141" s="153">
        <v>1</v>
      </c>
      <c r="I1141" s="183">
        <f>C1141*E1141</f>
        <v>0</v>
      </c>
      <c r="J1141" s="183">
        <f>C1141*G1141</f>
        <v>0</v>
      </c>
      <c r="K1141" s="160"/>
    </row>
    <row r="1142" spans="1:10" s="111" customFormat="1" ht="12.75">
      <c r="A1142"/>
      <c r="B1142" t="s">
        <v>513</v>
      </c>
      <c r="C1142" s="74"/>
      <c r="D1142" t="s">
        <v>514</v>
      </c>
      <c r="E1142" s="136">
        <v>14.95</v>
      </c>
      <c r="F1142" s="155">
        <v>0.35</v>
      </c>
      <c r="G1142" s="136">
        <v>9.72</v>
      </c>
      <c r="H1142" s="154">
        <v>3</v>
      </c>
      <c r="I1142" s="137">
        <f>C1142*E1142</f>
        <v>0</v>
      </c>
      <c r="J1142" s="137">
        <f>C1142*G1142</f>
        <v>0</v>
      </c>
    </row>
    <row r="1143" spans="1:10" s="138" customFormat="1" ht="12.75">
      <c r="A1143" t="s">
        <v>3876</v>
      </c>
      <c r="B1143"/>
      <c r="C1143" s="74"/>
      <c r="D1143"/>
      <c r="E1143" s="136"/>
      <c r="F1143" s="155"/>
      <c r="G1143" s="136"/>
      <c r="H1143" s="154"/>
      <c r="I1143" s="137"/>
      <c r="J1143" s="137"/>
    </row>
    <row r="1144" spans="1:10" s="111" customFormat="1" ht="12.75">
      <c r="A1144"/>
      <c r="B1144" t="s">
        <v>515</v>
      </c>
      <c r="C1144" s="74"/>
      <c r="D1144" t="s">
        <v>516</v>
      </c>
      <c r="E1144" s="136">
        <v>3.95</v>
      </c>
      <c r="F1144" s="155">
        <v>0.35</v>
      </c>
      <c r="G1144" s="136">
        <v>2.57</v>
      </c>
      <c r="H1144" s="154">
        <v>1</v>
      </c>
      <c r="I1144" s="137">
        <f aca="true" t="shared" si="22" ref="I1144:I1151">C1144*E1144</f>
        <v>0</v>
      </c>
      <c r="J1144" s="137">
        <f aca="true" t="shared" si="23" ref="J1144:J1151">C1144*G1144</f>
        <v>0</v>
      </c>
    </row>
    <row r="1145" spans="1:10" s="111" customFormat="1" ht="12.75">
      <c r="A1145"/>
      <c r="B1145" t="s">
        <v>517</v>
      </c>
      <c r="C1145" s="74"/>
      <c r="D1145" t="s">
        <v>518</v>
      </c>
      <c r="E1145" s="136">
        <v>19.95</v>
      </c>
      <c r="F1145" s="155">
        <v>0.35</v>
      </c>
      <c r="G1145" s="136">
        <v>12.97</v>
      </c>
      <c r="H1145" s="154">
        <v>3</v>
      </c>
      <c r="I1145" s="137">
        <f t="shared" si="22"/>
        <v>0</v>
      </c>
      <c r="J1145" s="137">
        <f t="shared" si="23"/>
        <v>0</v>
      </c>
    </row>
    <row r="1146" spans="1:10" s="111" customFormat="1" ht="12.75">
      <c r="A1146"/>
      <c r="B1146" t="s">
        <v>519</v>
      </c>
      <c r="C1146" s="74"/>
      <c r="D1146" t="s">
        <v>520</v>
      </c>
      <c r="E1146" s="136">
        <v>3.95</v>
      </c>
      <c r="F1146" s="155">
        <v>0.35</v>
      </c>
      <c r="G1146" s="136">
        <v>2.57</v>
      </c>
      <c r="H1146" s="154">
        <v>1</v>
      </c>
      <c r="I1146" s="137">
        <f t="shared" si="22"/>
        <v>0</v>
      </c>
      <c r="J1146" s="137">
        <f t="shared" si="23"/>
        <v>0</v>
      </c>
    </row>
    <row r="1147" spans="2:11" ht="12.75">
      <c r="B1147" t="s">
        <v>521</v>
      </c>
      <c r="C1147" s="74"/>
      <c r="D1147" t="s">
        <v>522</v>
      </c>
      <c r="E1147" s="136">
        <v>14.95</v>
      </c>
      <c r="F1147" s="155">
        <v>0.3</v>
      </c>
      <c r="G1147" s="136">
        <v>10.47</v>
      </c>
      <c r="H1147" s="154">
        <v>3</v>
      </c>
      <c r="I1147" s="137">
        <f t="shared" si="22"/>
        <v>0</v>
      </c>
      <c r="J1147" s="137">
        <f t="shared" si="23"/>
        <v>0</v>
      </c>
      <c r="K1147" s="2"/>
    </row>
    <row r="1148" spans="1:10" s="111" customFormat="1" ht="12.75">
      <c r="A1148"/>
      <c r="B1148" t="s">
        <v>523</v>
      </c>
      <c r="C1148" s="74"/>
      <c r="D1148" t="s">
        <v>524</v>
      </c>
      <c r="E1148" s="136">
        <v>14.95</v>
      </c>
      <c r="F1148" s="155">
        <v>0.3</v>
      </c>
      <c r="G1148" s="136">
        <v>10.47</v>
      </c>
      <c r="H1148" s="154">
        <v>3</v>
      </c>
      <c r="I1148" s="137">
        <f t="shared" si="22"/>
        <v>0</v>
      </c>
      <c r="J1148" s="137">
        <f t="shared" si="23"/>
        <v>0</v>
      </c>
    </row>
    <row r="1149" spans="1:10" s="111" customFormat="1" ht="12.75">
      <c r="A1149"/>
      <c r="B1149" t="s">
        <v>525</v>
      </c>
      <c r="C1149" s="74"/>
      <c r="D1149" t="s">
        <v>526</v>
      </c>
      <c r="E1149" s="136">
        <v>14.95</v>
      </c>
      <c r="F1149" s="155">
        <v>0.3</v>
      </c>
      <c r="G1149" s="136">
        <v>10.47</v>
      </c>
      <c r="H1149" s="154">
        <v>3</v>
      </c>
      <c r="I1149" s="137">
        <f t="shared" si="22"/>
        <v>0</v>
      </c>
      <c r="J1149" s="137">
        <f t="shared" si="23"/>
        <v>0</v>
      </c>
    </row>
    <row r="1150" spans="1:10" s="111" customFormat="1" ht="12.75">
      <c r="A1150"/>
      <c r="B1150" t="s">
        <v>527</v>
      </c>
      <c r="C1150" s="74"/>
      <c r="D1150" t="s">
        <v>528</v>
      </c>
      <c r="E1150" s="136">
        <v>14.95</v>
      </c>
      <c r="F1150" s="155">
        <v>0.3</v>
      </c>
      <c r="G1150" s="136">
        <v>10.47</v>
      </c>
      <c r="H1150" s="154">
        <v>3</v>
      </c>
      <c r="I1150" s="137">
        <f t="shared" si="22"/>
        <v>0</v>
      </c>
      <c r="J1150" s="137">
        <f t="shared" si="23"/>
        <v>0</v>
      </c>
    </row>
    <row r="1151" spans="1:10" s="111" customFormat="1" ht="12.75">
      <c r="A1151"/>
      <c r="B1151" t="s">
        <v>529</v>
      </c>
      <c r="C1151" s="74"/>
      <c r="D1151" t="s">
        <v>530</v>
      </c>
      <c r="E1151" s="136">
        <v>14.95</v>
      </c>
      <c r="F1151" s="155">
        <v>0.3</v>
      </c>
      <c r="G1151" s="136">
        <v>10.47</v>
      </c>
      <c r="H1151" s="154">
        <v>3</v>
      </c>
      <c r="I1151" s="137">
        <f t="shared" si="22"/>
        <v>0</v>
      </c>
      <c r="J1151" s="137">
        <f t="shared" si="23"/>
        <v>0</v>
      </c>
    </row>
    <row r="1152" spans="1:10" ht="12.75">
      <c r="A1152" t="s">
        <v>322</v>
      </c>
      <c r="C1152" s="74"/>
      <c r="E1152" s="136"/>
      <c r="F1152" s="155"/>
      <c r="G1152" s="136"/>
      <c r="H1152" s="154"/>
      <c r="I1152" s="137"/>
      <c r="J1152" s="137"/>
    </row>
    <row r="1153" spans="2:11" s="111" customFormat="1" ht="12.75">
      <c r="B1153" s="111" t="s">
        <v>531</v>
      </c>
      <c r="C1153" s="140"/>
      <c r="D1153" s="111" t="s">
        <v>532</v>
      </c>
      <c r="E1153" s="183">
        <v>3.95</v>
      </c>
      <c r="F1153" s="195">
        <v>0.45</v>
      </c>
      <c r="G1153" s="183">
        <v>2.17</v>
      </c>
      <c r="H1153" s="153">
        <v>1</v>
      </c>
      <c r="I1153" s="183">
        <f aca="true" t="shared" si="24" ref="I1153:I1158">C1153*E1153</f>
        <v>0</v>
      </c>
      <c r="J1153" s="183">
        <f aca="true" t="shared" si="25" ref="J1153:J1158">C1153*G1153</f>
        <v>0</v>
      </c>
      <c r="K1153" s="160"/>
    </row>
    <row r="1154" spans="1:10" s="111" customFormat="1" ht="12.75">
      <c r="A1154"/>
      <c r="B1154" t="s">
        <v>533</v>
      </c>
      <c r="C1154" s="74"/>
      <c r="D1154" t="s">
        <v>534</v>
      </c>
      <c r="E1154" s="136">
        <v>3.95</v>
      </c>
      <c r="F1154" s="155">
        <v>0.3</v>
      </c>
      <c r="G1154" s="136">
        <v>2.77</v>
      </c>
      <c r="H1154" s="154">
        <v>1</v>
      </c>
      <c r="I1154" s="137">
        <f t="shared" si="24"/>
        <v>0</v>
      </c>
      <c r="J1154" s="137">
        <f t="shared" si="25"/>
        <v>0</v>
      </c>
    </row>
    <row r="1155" spans="1:10" s="111" customFormat="1" ht="12.75">
      <c r="A1155"/>
      <c r="B1155" t="s">
        <v>535</v>
      </c>
      <c r="C1155" s="74"/>
      <c r="D1155" t="s">
        <v>536</v>
      </c>
      <c r="E1155" s="136">
        <v>24.95</v>
      </c>
      <c r="F1155" s="155">
        <v>0.3</v>
      </c>
      <c r="G1155" s="136">
        <v>17.47</v>
      </c>
      <c r="H1155" s="154">
        <v>3</v>
      </c>
      <c r="I1155" s="137">
        <f t="shared" si="24"/>
        <v>0</v>
      </c>
      <c r="J1155" s="137">
        <f t="shared" si="25"/>
        <v>0</v>
      </c>
    </row>
    <row r="1156" spans="1:10" s="111" customFormat="1" ht="12.75">
      <c r="A1156"/>
      <c r="B1156" t="s">
        <v>537</v>
      </c>
      <c r="C1156" s="74"/>
      <c r="D1156" t="s">
        <v>538</v>
      </c>
      <c r="E1156" s="136">
        <v>3.5</v>
      </c>
      <c r="F1156" s="155">
        <v>0.3</v>
      </c>
      <c r="G1156" s="136">
        <v>2.45</v>
      </c>
      <c r="H1156" s="154">
        <v>1</v>
      </c>
      <c r="I1156" s="137">
        <f t="shared" si="24"/>
        <v>0</v>
      </c>
      <c r="J1156" s="137">
        <f t="shared" si="25"/>
        <v>0</v>
      </c>
    </row>
    <row r="1157" spans="1:11" s="113" customFormat="1" ht="12.75">
      <c r="A1157" s="111"/>
      <c r="B1157" s="111" t="s">
        <v>539</v>
      </c>
      <c r="C1157" s="140"/>
      <c r="D1157" s="111" t="s">
        <v>540</v>
      </c>
      <c r="E1157" s="183">
        <v>24.95</v>
      </c>
      <c r="F1157" s="195">
        <v>0.45</v>
      </c>
      <c r="G1157" s="183">
        <v>13.72</v>
      </c>
      <c r="H1157" s="153">
        <v>3</v>
      </c>
      <c r="I1157" s="183">
        <f t="shared" si="24"/>
        <v>0</v>
      </c>
      <c r="J1157" s="183">
        <f t="shared" si="25"/>
        <v>0</v>
      </c>
      <c r="K1157" s="160"/>
    </row>
    <row r="1158" spans="1:10" s="113" customFormat="1" ht="12.75">
      <c r="A1158"/>
      <c r="B1158" t="s">
        <v>541</v>
      </c>
      <c r="C1158" s="74"/>
      <c r="D1158" t="s">
        <v>542</v>
      </c>
      <c r="E1158" s="136">
        <v>5.95</v>
      </c>
      <c r="F1158" s="155">
        <v>0.3</v>
      </c>
      <c r="G1158" s="136">
        <v>4.17</v>
      </c>
      <c r="H1158" s="154">
        <v>1</v>
      </c>
      <c r="I1158" s="137">
        <f t="shared" si="24"/>
        <v>0</v>
      </c>
      <c r="J1158" s="137">
        <f t="shared" si="25"/>
        <v>0</v>
      </c>
    </row>
    <row r="1159" spans="1:10" ht="12.75">
      <c r="A1159" t="s">
        <v>352</v>
      </c>
      <c r="B1159"/>
      <c r="C1159" s="74"/>
      <c r="D1159"/>
      <c r="E1159" s="136"/>
      <c r="F1159" s="155"/>
      <c r="G1159" s="136"/>
      <c r="H1159" s="154"/>
      <c r="I1159" s="137"/>
      <c r="J1159" s="137"/>
    </row>
    <row r="1160" spans="1:10" ht="12.75">
      <c r="A1160"/>
      <c r="B1160" t="s">
        <v>543</v>
      </c>
      <c r="C1160" s="74"/>
      <c r="D1160" t="s">
        <v>544</v>
      </c>
      <c r="E1160" s="136">
        <v>19.95</v>
      </c>
      <c r="F1160" s="155">
        <v>0.3</v>
      </c>
      <c r="G1160" s="136">
        <v>13.97</v>
      </c>
      <c r="H1160" s="154">
        <v>3</v>
      </c>
      <c r="I1160" s="137">
        <f aca="true" t="shared" si="26" ref="I1160:I1168">C1160*E1160</f>
        <v>0</v>
      </c>
      <c r="J1160" s="137">
        <f aca="true" t="shared" si="27" ref="J1160:J1168">C1160*G1160</f>
        <v>0</v>
      </c>
    </row>
    <row r="1161" spans="1:11" s="113" customFormat="1" ht="12.75">
      <c r="A1161" s="111"/>
      <c r="B1161" s="111" t="s">
        <v>545</v>
      </c>
      <c r="C1161" s="140"/>
      <c r="D1161" s="111" t="s">
        <v>546</v>
      </c>
      <c r="E1161" s="183">
        <v>2.99</v>
      </c>
      <c r="F1161" s="195">
        <v>0.5</v>
      </c>
      <c r="G1161" s="183">
        <v>1.49</v>
      </c>
      <c r="H1161" s="153">
        <v>1</v>
      </c>
      <c r="I1161" s="183">
        <f t="shared" si="26"/>
        <v>0</v>
      </c>
      <c r="J1161" s="183">
        <f t="shared" si="27"/>
        <v>0</v>
      </c>
      <c r="K1161" s="160"/>
    </row>
    <row r="1162" spans="1:10" ht="12.75">
      <c r="A1162"/>
      <c r="B1162" t="s">
        <v>547</v>
      </c>
      <c r="C1162" s="74"/>
      <c r="D1162" t="s">
        <v>548</v>
      </c>
      <c r="E1162" s="136">
        <v>2.99</v>
      </c>
      <c r="F1162" s="155">
        <v>0.35</v>
      </c>
      <c r="G1162" s="136">
        <v>1.94</v>
      </c>
      <c r="H1162" s="154">
        <v>1</v>
      </c>
      <c r="I1162" s="137">
        <f t="shared" si="26"/>
        <v>0</v>
      </c>
      <c r="J1162" s="137">
        <f t="shared" si="27"/>
        <v>0</v>
      </c>
    </row>
    <row r="1163" spans="1:10" ht="12.75">
      <c r="A1163"/>
      <c r="B1163" t="s">
        <v>549</v>
      </c>
      <c r="C1163" s="74"/>
      <c r="D1163" t="s">
        <v>550</v>
      </c>
      <c r="E1163" s="136">
        <v>9.95</v>
      </c>
      <c r="F1163" s="155">
        <v>0.35</v>
      </c>
      <c r="G1163" s="136">
        <v>6.47</v>
      </c>
      <c r="H1163" s="154">
        <v>3</v>
      </c>
      <c r="I1163" s="137">
        <f t="shared" si="26"/>
        <v>0</v>
      </c>
      <c r="J1163" s="137">
        <f t="shared" si="27"/>
        <v>0</v>
      </c>
    </row>
    <row r="1164" spans="1:10" s="111" customFormat="1" ht="12.75">
      <c r="A1164"/>
      <c r="B1164" t="s">
        <v>551</v>
      </c>
      <c r="C1164" s="74"/>
      <c r="D1164" t="s">
        <v>552</v>
      </c>
      <c r="E1164" s="136">
        <v>2.69</v>
      </c>
      <c r="F1164" s="155">
        <v>0.35</v>
      </c>
      <c r="G1164" s="136">
        <v>1.75</v>
      </c>
      <c r="H1164" s="154">
        <v>1</v>
      </c>
      <c r="I1164" s="137">
        <f t="shared" si="26"/>
        <v>0</v>
      </c>
      <c r="J1164" s="137">
        <f t="shared" si="27"/>
        <v>0</v>
      </c>
    </row>
    <row r="1165" spans="1:10" s="111" customFormat="1" ht="12.75">
      <c r="A1165"/>
      <c r="B1165" t="s">
        <v>553</v>
      </c>
      <c r="C1165" s="74"/>
      <c r="D1165" t="s">
        <v>554</v>
      </c>
      <c r="E1165" s="136">
        <v>3.99</v>
      </c>
      <c r="F1165" s="155">
        <v>0.35</v>
      </c>
      <c r="G1165" s="136">
        <v>2.59</v>
      </c>
      <c r="H1165" s="154">
        <v>1</v>
      </c>
      <c r="I1165" s="137">
        <f t="shared" si="26"/>
        <v>0</v>
      </c>
      <c r="J1165" s="137">
        <f t="shared" si="27"/>
        <v>0</v>
      </c>
    </row>
    <row r="1166" spans="2:11" ht="12.75">
      <c r="B1166" t="s">
        <v>555</v>
      </c>
      <c r="C1166" s="74"/>
      <c r="D1166" t="s">
        <v>556</v>
      </c>
      <c r="E1166" s="136">
        <v>2.99</v>
      </c>
      <c r="F1166" s="155">
        <v>0.35</v>
      </c>
      <c r="G1166" s="136">
        <v>1.94</v>
      </c>
      <c r="H1166" s="154">
        <v>1</v>
      </c>
      <c r="I1166" s="137">
        <f t="shared" si="26"/>
        <v>0</v>
      </c>
      <c r="J1166" s="137">
        <f t="shared" si="27"/>
        <v>0</v>
      </c>
      <c r="K1166" s="2"/>
    </row>
    <row r="1167" spans="1:10" s="111" customFormat="1" ht="12.75">
      <c r="A1167"/>
      <c r="B1167" t="s">
        <v>557</v>
      </c>
      <c r="C1167" s="74"/>
      <c r="D1167" t="s">
        <v>558</v>
      </c>
      <c r="E1167" s="136">
        <v>2.69</v>
      </c>
      <c r="F1167" s="155">
        <v>0.35</v>
      </c>
      <c r="G1167" s="136">
        <v>1.75</v>
      </c>
      <c r="H1167" s="154">
        <v>1</v>
      </c>
      <c r="I1167" s="137">
        <f t="shared" si="26"/>
        <v>0</v>
      </c>
      <c r="J1167" s="137">
        <f t="shared" si="27"/>
        <v>0</v>
      </c>
    </row>
    <row r="1168" spans="2:11" ht="12.75">
      <c r="B1168" t="s">
        <v>559</v>
      </c>
      <c r="C1168" s="74"/>
      <c r="D1168" t="s">
        <v>560</v>
      </c>
      <c r="E1168" s="136">
        <v>3.99</v>
      </c>
      <c r="F1168" s="155">
        <v>0.35</v>
      </c>
      <c r="G1168" s="136">
        <v>2.59</v>
      </c>
      <c r="H1168" s="154">
        <v>1</v>
      </c>
      <c r="I1168" s="137">
        <f t="shared" si="26"/>
        <v>0</v>
      </c>
      <c r="J1168" s="137">
        <f t="shared" si="27"/>
        <v>0</v>
      </c>
      <c r="K1168" s="2"/>
    </row>
    <row r="1169" spans="1:10" s="111" customFormat="1" ht="12.75">
      <c r="A1169" t="s">
        <v>231</v>
      </c>
      <c r="B1169"/>
      <c r="C1169" s="74"/>
      <c r="D1169"/>
      <c r="E1169" s="136"/>
      <c r="F1169" s="155"/>
      <c r="G1169" s="136"/>
      <c r="H1169" s="154"/>
      <c r="I1169" s="137"/>
      <c r="J1169" s="137"/>
    </row>
    <row r="1170" spans="1:10" s="111" customFormat="1" ht="12.75">
      <c r="A1170"/>
      <c r="B1170" t="s">
        <v>561</v>
      </c>
      <c r="C1170" s="74"/>
      <c r="D1170" t="s">
        <v>562</v>
      </c>
      <c r="E1170" s="136">
        <v>2.69</v>
      </c>
      <c r="F1170" s="155">
        <v>0.35</v>
      </c>
      <c r="G1170" s="136">
        <v>1.75</v>
      </c>
      <c r="H1170" s="154">
        <v>1</v>
      </c>
      <c r="I1170" s="137">
        <f aca="true" t="shared" si="28" ref="I1170:I1176">C1170*E1170</f>
        <v>0</v>
      </c>
      <c r="J1170" s="137">
        <f aca="true" t="shared" si="29" ref="J1170:J1176">C1170*G1170</f>
        <v>0</v>
      </c>
    </row>
    <row r="1171" spans="1:10" s="111" customFormat="1" ht="12.75">
      <c r="A1171"/>
      <c r="B1171" t="s">
        <v>563</v>
      </c>
      <c r="C1171" s="74"/>
      <c r="D1171" t="s">
        <v>564</v>
      </c>
      <c r="E1171" s="136">
        <v>3.99</v>
      </c>
      <c r="F1171" s="155">
        <v>0.35</v>
      </c>
      <c r="G1171" s="136">
        <v>2.59</v>
      </c>
      <c r="H1171" s="154">
        <v>1</v>
      </c>
      <c r="I1171" s="137">
        <f t="shared" si="28"/>
        <v>0</v>
      </c>
      <c r="J1171" s="137">
        <f t="shared" si="29"/>
        <v>0</v>
      </c>
    </row>
    <row r="1172" spans="1:10" s="111" customFormat="1" ht="12.75">
      <c r="A1172"/>
      <c r="B1172" t="s">
        <v>565</v>
      </c>
      <c r="C1172" s="74"/>
      <c r="D1172" t="s">
        <v>566</v>
      </c>
      <c r="E1172" s="136">
        <v>3.99</v>
      </c>
      <c r="F1172" s="155">
        <v>0.35</v>
      </c>
      <c r="G1172" s="136">
        <v>2.59</v>
      </c>
      <c r="H1172" s="154">
        <v>1</v>
      </c>
      <c r="I1172" s="137">
        <f t="shared" si="28"/>
        <v>0</v>
      </c>
      <c r="J1172" s="137">
        <f t="shared" si="29"/>
        <v>0</v>
      </c>
    </row>
    <row r="1173" spans="1:10" s="111" customFormat="1" ht="12.75">
      <c r="A1173"/>
      <c r="B1173" t="s">
        <v>567</v>
      </c>
      <c r="C1173" s="74"/>
      <c r="D1173" t="s">
        <v>568</v>
      </c>
      <c r="E1173" s="136">
        <v>2.99</v>
      </c>
      <c r="F1173" s="155">
        <v>0.35</v>
      </c>
      <c r="G1173" s="136">
        <v>1.94</v>
      </c>
      <c r="H1173" s="154">
        <v>1</v>
      </c>
      <c r="I1173" s="137">
        <f t="shared" si="28"/>
        <v>0</v>
      </c>
      <c r="J1173" s="137">
        <f t="shared" si="29"/>
        <v>0</v>
      </c>
    </row>
    <row r="1174" spans="1:10" s="111" customFormat="1" ht="12.75">
      <c r="A1174"/>
      <c r="B1174" t="s">
        <v>569</v>
      </c>
      <c r="C1174" s="74"/>
      <c r="D1174" t="s">
        <v>570</v>
      </c>
      <c r="E1174" s="136">
        <v>2.99</v>
      </c>
      <c r="F1174" s="155">
        <v>0.35</v>
      </c>
      <c r="G1174" s="136">
        <v>1.94</v>
      </c>
      <c r="H1174" s="154">
        <v>1</v>
      </c>
      <c r="I1174" s="137">
        <f t="shared" si="28"/>
        <v>0</v>
      </c>
      <c r="J1174" s="137">
        <f t="shared" si="29"/>
        <v>0</v>
      </c>
    </row>
    <row r="1175" spans="2:11" ht="12.75">
      <c r="B1175" t="s">
        <v>571</v>
      </c>
      <c r="C1175" s="74"/>
      <c r="D1175" t="s">
        <v>572</v>
      </c>
      <c r="E1175" s="136">
        <v>2.99</v>
      </c>
      <c r="F1175" s="155">
        <v>0.35</v>
      </c>
      <c r="G1175" s="136">
        <v>1.94</v>
      </c>
      <c r="H1175" s="154">
        <v>1</v>
      </c>
      <c r="I1175" s="137">
        <f t="shared" si="28"/>
        <v>0</v>
      </c>
      <c r="J1175" s="137">
        <f t="shared" si="29"/>
        <v>0</v>
      </c>
      <c r="K1175" s="2"/>
    </row>
    <row r="1176" spans="1:10" s="111" customFormat="1" ht="12.75">
      <c r="A1176"/>
      <c r="B1176" t="s">
        <v>573</v>
      </c>
      <c r="C1176" s="74"/>
      <c r="D1176" t="s">
        <v>574</v>
      </c>
      <c r="E1176" s="136">
        <v>2.95</v>
      </c>
      <c r="F1176" s="155">
        <v>0.3</v>
      </c>
      <c r="G1176" s="136">
        <v>2.07</v>
      </c>
      <c r="H1176" s="154">
        <v>1</v>
      </c>
      <c r="I1176" s="137">
        <f t="shared" si="28"/>
        <v>0</v>
      </c>
      <c r="J1176" s="137">
        <f t="shared" si="29"/>
        <v>0</v>
      </c>
    </row>
    <row r="1177" spans="1:10" s="111" customFormat="1" ht="12.75">
      <c r="A1177" t="s">
        <v>3877</v>
      </c>
      <c r="B1177"/>
      <c r="C1177" s="74"/>
      <c r="D1177"/>
      <c r="E1177" s="136"/>
      <c r="F1177" s="155"/>
      <c r="G1177" s="136"/>
      <c r="H1177" s="154"/>
      <c r="I1177" s="137"/>
      <c r="J1177" s="137"/>
    </row>
    <row r="1178" spans="2:11" s="111" customFormat="1" ht="12.75">
      <c r="B1178" s="111" t="s">
        <v>575</v>
      </c>
      <c r="C1178" s="140"/>
      <c r="D1178" s="111" t="s">
        <v>576</v>
      </c>
      <c r="E1178" s="183">
        <v>2.99</v>
      </c>
      <c r="F1178" s="195">
        <v>0.5</v>
      </c>
      <c r="G1178" s="183">
        <v>1.49</v>
      </c>
      <c r="H1178" s="153">
        <v>1</v>
      </c>
      <c r="I1178" s="183">
        <f>C1178*E1178</f>
        <v>0</v>
      </c>
      <c r="J1178" s="183">
        <f>C1178*G1178</f>
        <v>0</v>
      </c>
      <c r="K1178" s="160"/>
    </row>
    <row r="1179" spans="2:11" s="111" customFormat="1" ht="12.75">
      <c r="B1179" s="111" t="s">
        <v>577</v>
      </c>
      <c r="C1179" s="140"/>
      <c r="D1179" s="111" t="s">
        <v>578</v>
      </c>
      <c r="E1179" s="183">
        <v>2.99</v>
      </c>
      <c r="F1179" s="195">
        <v>0.5</v>
      </c>
      <c r="G1179" s="183">
        <v>1.49</v>
      </c>
      <c r="H1179" s="153">
        <v>1</v>
      </c>
      <c r="I1179" s="183">
        <f>C1179*E1179</f>
        <v>0</v>
      </c>
      <c r="J1179" s="183">
        <f>C1179*G1179</f>
        <v>0</v>
      </c>
      <c r="K1179" s="160"/>
    </row>
    <row r="1180" spans="1:10" ht="12.75">
      <c r="A1180" t="s">
        <v>232</v>
      </c>
      <c r="C1180" s="74"/>
      <c r="E1180" s="136"/>
      <c r="F1180" s="155"/>
      <c r="G1180" s="136"/>
      <c r="H1180" s="154"/>
      <c r="I1180" s="137"/>
      <c r="J1180" s="137"/>
    </row>
    <row r="1181" spans="2:11" ht="12.75">
      <c r="B1181" t="s">
        <v>579</v>
      </c>
      <c r="C1181" s="74"/>
      <c r="D1181" t="s">
        <v>580</v>
      </c>
      <c r="E1181" s="136">
        <v>2.5</v>
      </c>
      <c r="F1181" s="155">
        <v>0.35</v>
      </c>
      <c r="G1181" s="136">
        <v>1.63</v>
      </c>
      <c r="H1181" s="154">
        <v>1</v>
      </c>
      <c r="I1181" s="137">
        <f>C1181*E1181</f>
        <v>0</v>
      </c>
      <c r="J1181" s="137">
        <f>C1181*G1181</f>
        <v>0</v>
      </c>
      <c r="K1181" s="2"/>
    </row>
    <row r="1182" spans="1:10" s="111" customFormat="1" ht="12.75">
      <c r="A1182"/>
      <c r="B1182" t="s">
        <v>581</v>
      </c>
      <c r="C1182" s="74"/>
      <c r="D1182" t="s">
        <v>582</v>
      </c>
      <c r="E1182" s="136">
        <v>2.5</v>
      </c>
      <c r="F1182" s="155">
        <v>0.35</v>
      </c>
      <c r="G1182" s="136">
        <v>1.63</v>
      </c>
      <c r="H1182" s="154">
        <v>1</v>
      </c>
      <c r="I1182" s="137">
        <f>C1182*E1182</f>
        <v>0</v>
      </c>
      <c r="J1182" s="137">
        <f>C1182*G1182</f>
        <v>0</v>
      </c>
    </row>
    <row r="1183" spans="1:10" s="111" customFormat="1" ht="12.75">
      <c r="A1183" t="s">
        <v>233</v>
      </c>
      <c r="B1183"/>
      <c r="C1183" s="74"/>
      <c r="D1183"/>
      <c r="E1183" s="136"/>
      <c r="F1183" s="155"/>
      <c r="G1183" s="136"/>
      <c r="H1183" s="154"/>
      <c r="I1183" s="137"/>
      <c r="J1183" s="137"/>
    </row>
    <row r="1184" spans="1:10" s="111" customFormat="1" ht="12.75">
      <c r="A1184"/>
      <c r="B1184" t="s">
        <v>583</v>
      </c>
      <c r="C1184" s="74"/>
      <c r="D1184" t="s">
        <v>584</v>
      </c>
      <c r="E1184" s="136">
        <v>2.99</v>
      </c>
      <c r="F1184" s="155">
        <v>0.35</v>
      </c>
      <c r="G1184" s="136">
        <v>1.94</v>
      </c>
      <c r="H1184" s="154">
        <v>1</v>
      </c>
      <c r="I1184" s="137">
        <f>C1184*E1184</f>
        <v>0</v>
      </c>
      <c r="J1184" s="137">
        <f>C1184*G1184</f>
        <v>0</v>
      </c>
    </row>
    <row r="1185" spans="1:10" s="111" customFormat="1" ht="12.75">
      <c r="A1185"/>
      <c r="B1185" t="s">
        <v>585</v>
      </c>
      <c r="C1185" s="74"/>
      <c r="D1185" t="s">
        <v>586</v>
      </c>
      <c r="E1185" s="136">
        <v>2.99</v>
      </c>
      <c r="F1185" s="155">
        <v>0.35</v>
      </c>
      <c r="G1185" s="136">
        <v>1.94</v>
      </c>
      <c r="H1185" s="154">
        <v>1</v>
      </c>
      <c r="I1185" s="137">
        <f>C1185*E1185</f>
        <v>0</v>
      </c>
      <c r="J1185" s="137">
        <f>C1185*G1185</f>
        <v>0</v>
      </c>
    </row>
    <row r="1186" spans="1:10" s="111" customFormat="1" ht="12.75">
      <c r="A1186" t="s">
        <v>353</v>
      </c>
      <c r="B1186"/>
      <c r="C1186" s="74"/>
      <c r="D1186"/>
      <c r="E1186" s="136"/>
      <c r="F1186" s="155"/>
      <c r="G1186" s="136"/>
      <c r="H1186" s="154"/>
      <c r="I1186" s="137"/>
      <c r="J1186" s="137"/>
    </row>
    <row r="1187" spans="1:10" s="111" customFormat="1" ht="12.75">
      <c r="A1187"/>
      <c r="B1187" t="s">
        <v>587</v>
      </c>
      <c r="C1187" s="74"/>
      <c r="D1187" t="s">
        <v>588</v>
      </c>
      <c r="E1187" s="136">
        <v>2.99</v>
      </c>
      <c r="F1187" s="155">
        <v>0.35</v>
      </c>
      <c r="G1187" s="136">
        <v>1.94</v>
      </c>
      <c r="H1187" s="154">
        <v>1</v>
      </c>
      <c r="I1187" s="137">
        <f>C1187*E1187</f>
        <v>0</v>
      </c>
      <c r="J1187" s="137">
        <f>C1187*G1187</f>
        <v>0</v>
      </c>
    </row>
    <row r="1188" spans="1:10" s="111" customFormat="1" ht="12.75">
      <c r="A1188"/>
      <c r="B1188" t="s">
        <v>589</v>
      </c>
      <c r="C1188" s="74"/>
      <c r="D1188" t="s">
        <v>590</v>
      </c>
      <c r="E1188" s="136">
        <v>2.99</v>
      </c>
      <c r="F1188" s="155">
        <v>0.35</v>
      </c>
      <c r="G1188" s="136">
        <v>1.94</v>
      </c>
      <c r="H1188" s="154">
        <v>1</v>
      </c>
      <c r="I1188" s="137">
        <f>C1188*E1188</f>
        <v>0</v>
      </c>
      <c r="J1188" s="137">
        <f>C1188*G1188</f>
        <v>0</v>
      </c>
    </row>
    <row r="1189" spans="1:10" s="158" customFormat="1" ht="12.75">
      <c r="A1189"/>
      <c r="B1189" t="s">
        <v>591</v>
      </c>
      <c r="C1189" s="74"/>
      <c r="D1189" t="s">
        <v>592</v>
      </c>
      <c r="E1189" s="136">
        <v>2.99</v>
      </c>
      <c r="F1189" s="155">
        <v>0.35</v>
      </c>
      <c r="G1189" s="136">
        <v>1.94</v>
      </c>
      <c r="H1189" s="154">
        <v>1</v>
      </c>
      <c r="I1189" s="137">
        <f>C1189*E1189</f>
        <v>0</v>
      </c>
      <c r="J1189" s="137">
        <f>C1189*G1189</f>
        <v>0</v>
      </c>
    </row>
    <row r="1190" spans="1:10" s="158" customFormat="1" ht="12.75">
      <c r="A1190" t="s">
        <v>234</v>
      </c>
      <c r="B1190"/>
      <c r="C1190" s="74"/>
      <c r="D1190"/>
      <c r="E1190" s="136"/>
      <c r="F1190" s="155"/>
      <c r="G1190" s="136"/>
      <c r="H1190" s="154"/>
      <c r="I1190" s="137"/>
      <c r="J1190" s="137"/>
    </row>
    <row r="1191" spans="1:10" s="111" customFormat="1" ht="12.75">
      <c r="A1191"/>
      <c r="B1191" t="s">
        <v>593</v>
      </c>
      <c r="C1191" s="74"/>
      <c r="D1191" t="s">
        <v>594</v>
      </c>
      <c r="E1191" s="136">
        <v>19.99</v>
      </c>
      <c r="F1191" s="155">
        <v>0.35</v>
      </c>
      <c r="G1191" s="136">
        <v>12.99</v>
      </c>
      <c r="H1191" s="154">
        <v>3</v>
      </c>
      <c r="I1191" s="137">
        <f>C1191*E1191</f>
        <v>0</v>
      </c>
      <c r="J1191" s="137">
        <f>C1191*G1191</f>
        <v>0</v>
      </c>
    </row>
    <row r="1192" spans="2:11" ht="12.75">
      <c r="B1192" t="s">
        <v>595</v>
      </c>
      <c r="C1192" s="74"/>
      <c r="D1192" t="s">
        <v>596</v>
      </c>
      <c r="E1192" s="136">
        <v>27.99</v>
      </c>
      <c r="F1192" s="155">
        <v>0.25</v>
      </c>
      <c r="G1192" s="136">
        <v>20.99</v>
      </c>
      <c r="H1192" s="154">
        <v>3</v>
      </c>
      <c r="I1192" s="137">
        <f>C1192*E1192</f>
        <v>0</v>
      </c>
      <c r="J1192" s="137">
        <f>C1192*G1192</f>
        <v>0</v>
      </c>
      <c r="K1192" s="2"/>
    </row>
    <row r="1193" spans="1:10" s="111" customFormat="1" ht="12.75">
      <c r="A1193"/>
      <c r="B1193" t="s">
        <v>597</v>
      </c>
      <c r="C1193" s="74"/>
      <c r="D1193" t="s">
        <v>598</v>
      </c>
      <c r="E1193" s="136">
        <v>39.99</v>
      </c>
      <c r="F1193" s="155">
        <v>0.25</v>
      </c>
      <c r="G1193" s="136">
        <v>29.99</v>
      </c>
      <c r="H1193" s="154">
        <v>3</v>
      </c>
      <c r="I1193" s="137">
        <f>C1193*E1193</f>
        <v>0</v>
      </c>
      <c r="J1193" s="137">
        <f>C1193*G1193</f>
        <v>0</v>
      </c>
    </row>
    <row r="1194" spans="1:10" s="111" customFormat="1" ht="12.75">
      <c r="A1194" t="s">
        <v>323</v>
      </c>
      <c r="B1194"/>
      <c r="C1194" s="74"/>
      <c r="D1194"/>
      <c r="E1194" s="136"/>
      <c r="F1194" s="155"/>
      <c r="G1194" s="136"/>
      <c r="H1194" s="154"/>
      <c r="I1194" s="137"/>
      <c r="J1194" s="137"/>
    </row>
    <row r="1195" spans="1:10" s="111" customFormat="1" ht="12.75">
      <c r="A1195"/>
      <c r="B1195" t="s">
        <v>599</v>
      </c>
      <c r="C1195" s="74"/>
      <c r="D1195" t="s">
        <v>600</v>
      </c>
      <c r="E1195" s="136">
        <v>24.99</v>
      </c>
      <c r="F1195" s="155">
        <v>0.35</v>
      </c>
      <c r="G1195" s="136">
        <v>16.24</v>
      </c>
      <c r="H1195" s="154">
        <v>3</v>
      </c>
      <c r="I1195" s="137">
        <f>C1195*E1195</f>
        <v>0</v>
      </c>
      <c r="J1195" s="137">
        <f>C1195*G1195</f>
        <v>0</v>
      </c>
    </row>
    <row r="1196" spans="1:10" s="111" customFormat="1" ht="12.75">
      <c r="A1196"/>
      <c r="B1196" t="s">
        <v>601</v>
      </c>
      <c r="C1196" s="74"/>
      <c r="D1196" t="s">
        <v>602</v>
      </c>
      <c r="E1196" s="136">
        <v>34.99</v>
      </c>
      <c r="F1196" s="155">
        <v>0.25</v>
      </c>
      <c r="G1196" s="136">
        <v>26.24</v>
      </c>
      <c r="H1196" s="154">
        <v>3</v>
      </c>
      <c r="I1196" s="137">
        <f>C1196*E1196</f>
        <v>0</v>
      </c>
      <c r="J1196" s="137">
        <f>C1196*G1196</f>
        <v>0</v>
      </c>
    </row>
    <row r="1197" spans="2:11" ht="12.75">
      <c r="B1197" t="s">
        <v>603</v>
      </c>
      <c r="C1197" s="74"/>
      <c r="D1197" t="s">
        <v>604</v>
      </c>
      <c r="E1197" s="136">
        <v>3.99</v>
      </c>
      <c r="F1197" s="155">
        <v>0.25</v>
      </c>
      <c r="G1197" s="136">
        <v>2.99</v>
      </c>
      <c r="H1197" s="154">
        <v>1</v>
      </c>
      <c r="I1197" s="137">
        <f>C1197*E1197</f>
        <v>0</v>
      </c>
      <c r="J1197" s="137">
        <f>C1197*G1197</f>
        <v>0</v>
      </c>
      <c r="K1197" s="2"/>
    </row>
    <row r="1198" spans="1:10" s="111" customFormat="1" ht="12.75">
      <c r="A1198"/>
      <c r="B1198" t="s">
        <v>605</v>
      </c>
      <c r="C1198" s="74"/>
      <c r="D1198" t="s">
        <v>606</v>
      </c>
      <c r="E1198" s="136">
        <v>3.99</v>
      </c>
      <c r="F1198" s="155">
        <v>0.25</v>
      </c>
      <c r="G1198" s="136">
        <v>2.99</v>
      </c>
      <c r="H1198" s="154">
        <v>1</v>
      </c>
      <c r="I1198" s="137">
        <f>C1198*E1198</f>
        <v>0</v>
      </c>
      <c r="J1198" s="137">
        <f>C1198*G1198</f>
        <v>0</v>
      </c>
    </row>
    <row r="1199" spans="1:10" s="158" customFormat="1" ht="12.75">
      <c r="A1199"/>
      <c r="B1199" t="s">
        <v>607</v>
      </c>
      <c r="C1199" s="74"/>
      <c r="D1199" t="s">
        <v>608</v>
      </c>
      <c r="E1199" s="136">
        <v>19.95</v>
      </c>
      <c r="F1199" s="155">
        <v>0.25</v>
      </c>
      <c r="G1199" s="136">
        <v>14.96</v>
      </c>
      <c r="H1199" s="154">
        <v>1</v>
      </c>
      <c r="I1199" s="137">
        <f>C1199*E1199</f>
        <v>0</v>
      </c>
      <c r="J1199" s="137">
        <f>C1199*G1199</f>
        <v>0</v>
      </c>
    </row>
    <row r="1200" spans="1:10" s="158" customFormat="1" ht="12.75">
      <c r="A1200" t="s">
        <v>354</v>
      </c>
      <c r="B1200"/>
      <c r="C1200" s="74"/>
      <c r="D1200"/>
      <c r="E1200" s="136"/>
      <c r="F1200" s="155"/>
      <c r="G1200" s="136"/>
      <c r="H1200" s="154"/>
      <c r="I1200" s="137"/>
      <c r="J1200" s="137"/>
    </row>
    <row r="1201" spans="1:10" s="111" customFormat="1" ht="12.75">
      <c r="A1201"/>
      <c r="B1201" t="s">
        <v>609</v>
      </c>
      <c r="C1201" s="74"/>
      <c r="D1201" t="s">
        <v>610</v>
      </c>
      <c r="E1201" s="136">
        <v>3.99</v>
      </c>
      <c r="F1201" s="155">
        <v>0.35</v>
      </c>
      <c r="G1201" s="136">
        <v>2.59</v>
      </c>
      <c r="H1201" s="154">
        <v>1</v>
      </c>
      <c r="I1201" s="137">
        <f aca="true" t="shared" si="30" ref="I1201:I1206">C1201*E1201</f>
        <v>0</v>
      </c>
      <c r="J1201" s="137">
        <f aca="true" t="shared" si="31" ref="J1201:J1206">C1201*G1201</f>
        <v>0</v>
      </c>
    </row>
    <row r="1202" spans="1:10" ht="12.75">
      <c r="A1202"/>
      <c r="B1202" t="s">
        <v>611</v>
      </c>
      <c r="C1202" s="74"/>
      <c r="D1202" t="s">
        <v>612</v>
      </c>
      <c r="E1202" s="136">
        <v>3.99</v>
      </c>
      <c r="F1202" s="155">
        <v>0.35</v>
      </c>
      <c r="G1202" s="136">
        <v>2.59</v>
      </c>
      <c r="H1202" s="154">
        <v>1</v>
      </c>
      <c r="I1202" s="137">
        <f t="shared" si="30"/>
        <v>0</v>
      </c>
      <c r="J1202" s="137">
        <f t="shared" si="31"/>
        <v>0</v>
      </c>
    </row>
    <row r="1203" spans="1:10" ht="12.75">
      <c r="A1203"/>
      <c r="B1203" t="s">
        <v>613</v>
      </c>
      <c r="C1203" s="74"/>
      <c r="D1203" t="s">
        <v>614</v>
      </c>
      <c r="E1203" s="136">
        <v>3.99</v>
      </c>
      <c r="F1203" s="155">
        <v>0.35</v>
      </c>
      <c r="G1203" s="136">
        <v>2.59</v>
      </c>
      <c r="H1203" s="154">
        <v>1</v>
      </c>
      <c r="I1203" s="137">
        <f t="shared" si="30"/>
        <v>0</v>
      </c>
      <c r="J1203" s="137">
        <f t="shared" si="31"/>
        <v>0</v>
      </c>
    </row>
    <row r="1204" spans="1:10" ht="12.75">
      <c r="A1204"/>
      <c r="B1204" t="s">
        <v>615</v>
      </c>
      <c r="C1204" s="74"/>
      <c r="D1204" t="s">
        <v>616</v>
      </c>
      <c r="E1204" s="136">
        <v>3.99</v>
      </c>
      <c r="F1204" s="155">
        <v>0.35</v>
      </c>
      <c r="G1204" s="136">
        <v>2.59</v>
      </c>
      <c r="H1204" s="154">
        <v>1</v>
      </c>
      <c r="I1204" s="137">
        <f t="shared" si="30"/>
        <v>0</v>
      </c>
      <c r="J1204" s="137">
        <f t="shared" si="31"/>
        <v>0</v>
      </c>
    </row>
    <row r="1205" spans="1:10" ht="12.75">
      <c r="A1205"/>
      <c r="B1205" t="s">
        <v>617</v>
      </c>
      <c r="C1205" s="74"/>
      <c r="D1205" t="s">
        <v>618</v>
      </c>
      <c r="E1205" s="136">
        <v>3.99</v>
      </c>
      <c r="F1205" s="155">
        <v>0.35</v>
      </c>
      <c r="G1205" s="136">
        <v>2.59</v>
      </c>
      <c r="H1205" s="154">
        <v>1</v>
      </c>
      <c r="I1205" s="137">
        <f t="shared" si="30"/>
        <v>0</v>
      </c>
      <c r="J1205" s="137">
        <f t="shared" si="31"/>
        <v>0</v>
      </c>
    </row>
    <row r="1206" spans="1:10" s="113" customFormat="1" ht="12.75">
      <c r="A1206"/>
      <c r="B1206" t="s">
        <v>619</v>
      </c>
      <c r="C1206" s="74"/>
      <c r="D1206" t="s">
        <v>620</v>
      </c>
      <c r="E1206" s="136">
        <v>3.99</v>
      </c>
      <c r="F1206" s="155">
        <v>0.35</v>
      </c>
      <c r="G1206" s="136">
        <v>2.59</v>
      </c>
      <c r="H1206" s="154">
        <v>1</v>
      </c>
      <c r="I1206" s="137">
        <f t="shared" si="30"/>
        <v>0</v>
      </c>
      <c r="J1206" s="137">
        <f t="shared" si="31"/>
        <v>0</v>
      </c>
    </row>
    <row r="1207" spans="1:10" ht="12.75">
      <c r="A1207" t="s">
        <v>235</v>
      </c>
      <c r="B1207"/>
      <c r="C1207" s="74"/>
      <c r="D1207"/>
      <c r="E1207" s="136"/>
      <c r="F1207" s="155"/>
      <c r="G1207" s="136"/>
      <c r="H1207" s="154"/>
      <c r="I1207" s="137"/>
      <c r="J1207" s="137"/>
    </row>
    <row r="1208" spans="1:10" ht="12.75">
      <c r="A1208"/>
      <c r="B1208" t="s">
        <v>621</v>
      </c>
      <c r="C1208" s="74"/>
      <c r="D1208" t="s">
        <v>622</v>
      </c>
      <c r="E1208" s="136">
        <v>3.99</v>
      </c>
      <c r="F1208" s="155">
        <v>0.35</v>
      </c>
      <c r="G1208" s="136">
        <v>2.59</v>
      </c>
      <c r="H1208" s="154">
        <v>1</v>
      </c>
      <c r="I1208" s="137">
        <f aca="true" t="shared" si="32" ref="I1208:I1213">C1208*E1208</f>
        <v>0</v>
      </c>
      <c r="J1208" s="137">
        <f aca="true" t="shared" si="33" ref="J1208:J1213">C1208*G1208</f>
        <v>0</v>
      </c>
    </row>
    <row r="1209" spans="1:10" ht="12.75">
      <c r="A1209"/>
      <c r="B1209" t="s">
        <v>623</v>
      </c>
      <c r="C1209" s="74"/>
      <c r="D1209" t="s">
        <v>624</v>
      </c>
      <c r="E1209" s="136">
        <v>3.99</v>
      </c>
      <c r="F1209" s="155">
        <v>0.35</v>
      </c>
      <c r="G1209" s="136">
        <v>2.59</v>
      </c>
      <c r="H1209" s="154">
        <v>1</v>
      </c>
      <c r="I1209" s="137">
        <f t="shared" si="32"/>
        <v>0</v>
      </c>
      <c r="J1209" s="137">
        <f t="shared" si="33"/>
        <v>0</v>
      </c>
    </row>
    <row r="1210" spans="1:10" ht="12.75">
      <c r="A1210"/>
      <c r="B1210" t="s">
        <v>625</v>
      </c>
      <c r="C1210" s="74"/>
      <c r="D1210" t="s">
        <v>626</v>
      </c>
      <c r="E1210" s="136">
        <v>3.99</v>
      </c>
      <c r="F1210" s="155">
        <v>0.35</v>
      </c>
      <c r="G1210" s="136">
        <v>2.59</v>
      </c>
      <c r="H1210" s="154">
        <v>1</v>
      </c>
      <c r="I1210" s="137">
        <f t="shared" si="32"/>
        <v>0</v>
      </c>
      <c r="J1210" s="137">
        <f t="shared" si="33"/>
        <v>0</v>
      </c>
    </row>
    <row r="1211" spans="1:10" ht="12.75">
      <c r="A1211"/>
      <c r="B1211" t="s">
        <v>627</v>
      </c>
      <c r="C1211" s="74"/>
      <c r="D1211" t="s">
        <v>628</v>
      </c>
      <c r="E1211" s="136">
        <v>5.99</v>
      </c>
      <c r="F1211" s="155">
        <v>0.25</v>
      </c>
      <c r="G1211" s="136">
        <v>4.49</v>
      </c>
      <c r="H1211" s="154">
        <v>1</v>
      </c>
      <c r="I1211" s="137">
        <f t="shared" si="32"/>
        <v>0</v>
      </c>
      <c r="J1211" s="137">
        <f t="shared" si="33"/>
        <v>0</v>
      </c>
    </row>
    <row r="1212" spans="1:10" ht="12.75">
      <c r="A1212"/>
      <c r="B1212" t="s">
        <v>629</v>
      </c>
      <c r="C1212" s="74"/>
      <c r="D1212" t="s">
        <v>630</v>
      </c>
      <c r="E1212" s="136">
        <v>3.99</v>
      </c>
      <c r="F1212" s="155">
        <v>0.25</v>
      </c>
      <c r="G1212" s="136">
        <v>2.99</v>
      </c>
      <c r="H1212" s="154">
        <v>1</v>
      </c>
      <c r="I1212" s="137">
        <f t="shared" si="32"/>
        <v>0</v>
      </c>
      <c r="J1212" s="137">
        <f t="shared" si="33"/>
        <v>0</v>
      </c>
    </row>
    <row r="1213" spans="1:10" ht="12.75">
      <c r="A1213"/>
      <c r="B1213" t="s">
        <v>631</v>
      </c>
      <c r="C1213" s="74"/>
      <c r="D1213" t="s">
        <v>632</v>
      </c>
      <c r="E1213" s="136">
        <v>3.99</v>
      </c>
      <c r="F1213" s="155">
        <v>0.25</v>
      </c>
      <c r="G1213" s="136">
        <v>2.99</v>
      </c>
      <c r="H1213" s="154">
        <v>1</v>
      </c>
      <c r="I1213" s="137">
        <f t="shared" si="32"/>
        <v>0</v>
      </c>
      <c r="J1213" s="137">
        <f t="shared" si="33"/>
        <v>0</v>
      </c>
    </row>
    <row r="1214" spans="1:10" ht="12.75">
      <c r="A1214" t="s">
        <v>324</v>
      </c>
      <c r="B1214"/>
      <c r="C1214" s="74"/>
      <c r="D1214"/>
      <c r="E1214" s="136"/>
      <c r="F1214" s="155"/>
      <c r="G1214" s="136"/>
      <c r="H1214" s="154"/>
      <c r="I1214" s="137"/>
      <c r="J1214" s="137"/>
    </row>
    <row r="1215" spans="1:10" ht="12.75">
      <c r="A1215"/>
      <c r="B1215" t="s">
        <v>633</v>
      </c>
      <c r="C1215" s="74"/>
      <c r="D1215" t="s">
        <v>634</v>
      </c>
      <c r="E1215" s="136">
        <v>19.99</v>
      </c>
      <c r="F1215" s="155">
        <v>0.35</v>
      </c>
      <c r="G1215" s="136">
        <v>12.99</v>
      </c>
      <c r="H1215" s="154">
        <v>3</v>
      </c>
      <c r="I1215" s="137">
        <f aca="true" t="shared" si="34" ref="I1215:I1220">C1215*E1215</f>
        <v>0</v>
      </c>
      <c r="J1215" s="137">
        <f aca="true" t="shared" si="35" ref="J1215:J1220">C1215*G1215</f>
        <v>0</v>
      </c>
    </row>
    <row r="1216" spans="1:10" ht="12.75">
      <c r="A1216"/>
      <c r="B1216" t="s">
        <v>635</v>
      </c>
      <c r="C1216" s="74"/>
      <c r="D1216" t="s">
        <v>636</v>
      </c>
      <c r="E1216" s="136">
        <v>19.99</v>
      </c>
      <c r="F1216" s="155">
        <v>0.35</v>
      </c>
      <c r="G1216" s="136">
        <v>12.99</v>
      </c>
      <c r="H1216" s="154">
        <v>3</v>
      </c>
      <c r="I1216" s="137">
        <f t="shared" si="34"/>
        <v>0</v>
      </c>
      <c r="J1216" s="137">
        <f t="shared" si="35"/>
        <v>0</v>
      </c>
    </row>
    <row r="1217" spans="2:11" ht="12.75">
      <c r="B1217" t="s">
        <v>637</v>
      </c>
      <c r="C1217" s="74"/>
      <c r="D1217" t="s">
        <v>638</v>
      </c>
      <c r="E1217" s="136">
        <v>19.99</v>
      </c>
      <c r="F1217" s="155">
        <v>0.35</v>
      </c>
      <c r="G1217" s="136">
        <v>12.99</v>
      </c>
      <c r="H1217" s="154">
        <v>3</v>
      </c>
      <c r="I1217" s="137">
        <f t="shared" si="34"/>
        <v>0</v>
      </c>
      <c r="J1217" s="137">
        <f t="shared" si="35"/>
        <v>0</v>
      </c>
      <c r="K1217" s="2"/>
    </row>
    <row r="1218" spans="2:11" ht="12.75">
      <c r="B1218" t="s">
        <v>639</v>
      </c>
      <c r="C1218" s="74"/>
      <c r="D1218" t="s">
        <v>640</v>
      </c>
      <c r="E1218" s="136">
        <v>19.99</v>
      </c>
      <c r="F1218" s="155">
        <v>0.35</v>
      </c>
      <c r="G1218" s="136">
        <v>12.99</v>
      </c>
      <c r="H1218" s="154">
        <v>3</v>
      </c>
      <c r="I1218" s="137">
        <f t="shared" si="34"/>
        <v>0</v>
      </c>
      <c r="J1218" s="137">
        <f t="shared" si="35"/>
        <v>0</v>
      </c>
      <c r="K1218" s="2"/>
    </row>
    <row r="1219" spans="1:10" s="111" customFormat="1" ht="12.75">
      <c r="A1219"/>
      <c r="B1219" t="s">
        <v>641</v>
      </c>
      <c r="C1219" s="74"/>
      <c r="D1219" t="s">
        <v>642</v>
      </c>
      <c r="E1219" s="136">
        <v>19.99</v>
      </c>
      <c r="F1219" s="155">
        <v>0.35</v>
      </c>
      <c r="G1219" s="136">
        <v>12.99</v>
      </c>
      <c r="H1219" s="154">
        <v>3</v>
      </c>
      <c r="I1219" s="137">
        <f t="shared" si="34"/>
        <v>0</v>
      </c>
      <c r="J1219" s="137">
        <f t="shared" si="35"/>
        <v>0</v>
      </c>
    </row>
    <row r="1220" spans="1:10" s="111" customFormat="1" ht="12.75">
      <c r="A1220"/>
      <c r="B1220" t="s">
        <v>643</v>
      </c>
      <c r="C1220" s="74"/>
      <c r="D1220" t="s">
        <v>644</v>
      </c>
      <c r="E1220" s="136">
        <v>24.99</v>
      </c>
      <c r="F1220" s="155">
        <v>0.35</v>
      </c>
      <c r="G1220" s="136">
        <v>16.24</v>
      </c>
      <c r="H1220" s="154">
        <v>3</v>
      </c>
      <c r="I1220" s="137">
        <f t="shared" si="34"/>
        <v>0</v>
      </c>
      <c r="J1220" s="137">
        <f t="shared" si="35"/>
        <v>0</v>
      </c>
    </row>
    <row r="1221" spans="1:10" ht="12.75">
      <c r="A1221" t="s">
        <v>236</v>
      </c>
      <c r="C1221" s="74"/>
      <c r="E1221" s="136"/>
      <c r="F1221" s="155"/>
      <c r="G1221" s="136"/>
      <c r="H1221" s="154"/>
      <c r="I1221" s="137"/>
      <c r="J1221" s="137"/>
    </row>
    <row r="1222" spans="1:10" s="111" customFormat="1" ht="12.75">
      <c r="A1222"/>
      <c r="B1222" t="s">
        <v>645</v>
      </c>
      <c r="C1222" s="74"/>
      <c r="D1222" t="s">
        <v>646</v>
      </c>
      <c r="E1222" s="136">
        <v>10.99</v>
      </c>
      <c r="F1222" s="155">
        <v>0.35</v>
      </c>
      <c r="G1222" s="136">
        <v>7.14</v>
      </c>
      <c r="H1222" s="154">
        <v>3</v>
      </c>
      <c r="I1222" s="137">
        <f aca="true" t="shared" si="36" ref="I1222:I1229">C1222*E1222</f>
        <v>0</v>
      </c>
      <c r="J1222" s="137">
        <f aca="true" t="shared" si="37" ref="J1222:J1229">C1222*G1222</f>
        <v>0</v>
      </c>
    </row>
    <row r="1223" spans="1:10" s="111" customFormat="1" ht="12.75">
      <c r="A1223"/>
      <c r="B1223" t="s">
        <v>647</v>
      </c>
      <c r="C1223" s="74"/>
      <c r="D1223" t="s">
        <v>648</v>
      </c>
      <c r="E1223" s="136">
        <v>8.99</v>
      </c>
      <c r="F1223" s="155">
        <v>0.35</v>
      </c>
      <c r="G1223" s="136">
        <v>5.84</v>
      </c>
      <c r="H1223" s="154">
        <v>4</v>
      </c>
      <c r="I1223" s="137">
        <f t="shared" si="36"/>
        <v>0</v>
      </c>
      <c r="J1223" s="137">
        <f t="shared" si="37"/>
        <v>0</v>
      </c>
    </row>
    <row r="1224" spans="1:10" s="111" customFormat="1" ht="12.75">
      <c r="A1224"/>
      <c r="B1224" t="s">
        <v>649</v>
      </c>
      <c r="C1224" s="74"/>
      <c r="D1224" t="s">
        <v>650</v>
      </c>
      <c r="E1224" s="136">
        <v>8.99</v>
      </c>
      <c r="F1224" s="155">
        <v>0.35</v>
      </c>
      <c r="G1224" s="136">
        <v>5.84</v>
      </c>
      <c r="H1224" s="154">
        <v>4</v>
      </c>
      <c r="I1224" s="137">
        <f t="shared" si="36"/>
        <v>0</v>
      </c>
      <c r="J1224" s="137">
        <f t="shared" si="37"/>
        <v>0</v>
      </c>
    </row>
    <row r="1225" spans="1:10" s="111" customFormat="1" ht="12.75">
      <c r="A1225"/>
      <c r="B1225" t="s">
        <v>651</v>
      </c>
      <c r="C1225" s="74"/>
      <c r="D1225" t="s">
        <v>652</v>
      </c>
      <c r="E1225" s="136">
        <v>19.99</v>
      </c>
      <c r="F1225" s="155">
        <v>0.35</v>
      </c>
      <c r="G1225" s="136">
        <v>12.99</v>
      </c>
      <c r="H1225" s="154">
        <v>3</v>
      </c>
      <c r="I1225" s="137">
        <f t="shared" si="36"/>
        <v>0</v>
      </c>
      <c r="J1225" s="137">
        <f t="shared" si="37"/>
        <v>0</v>
      </c>
    </row>
    <row r="1226" spans="1:10" s="111" customFormat="1" ht="12.75">
      <c r="A1226"/>
      <c r="B1226" t="s">
        <v>653</v>
      </c>
      <c r="C1226" s="74"/>
      <c r="D1226" t="s">
        <v>654</v>
      </c>
      <c r="E1226" s="136">
        <v>6.99</v>
      </c>
      <c r="F1226" s="155">
        <v>0.3</v>
      </c>
      <c r="G1226" s="136">
        <v>4.89</v>
      </c>
      <c r="H1226" s="154">
        <v>1</v>
      </c>
      <c r="I1226" s="137">
        <f t="shared" si="36"/>
        <v>0</v>
      </c>
      <c r="J1226" s="137">
        <f t="shared" si="37"/>
        <v>0</v>
      </c>
    </row>
    <row r="1227" spans="1:10" s="111" customFormat="1" ht="12.75">
      <c r="A1227"/>
      <c r="B1227" t="s">
        <v>655</v>
      </c>
      <c r="C1227" s="74"/>
      <c r="D1227" t="s">
        <v>656</v>
      </c>
      <c r="E1227" s="136">
        <v>3.99</v>
      </c>
      <c r="F1227" s="155">
        <v>0.3</v>
      </c>
      <c r="G1227" s="136">
        <v>2.79</v>
      </c>
      <c r="H1227" s="154">
        <v>1</v>
      </c>
      <c r="I1227" s="137">
        <f t="shared" si="36"/>
        <v>0</v>
      </c>
      <c r="J1227" s="137">
        <f t="shared" si="37"/>
        <v>0</v>
      </c>
    </row>
    <row r="1228" spans="1:10" s="111" customFormat="1" ht="12.75">
      <c r="A1228"/>
      <c r="B1228" t="s">
        <v>657</v>
      </c>
      <c r="C1228" s="74"/>
      <c r="D1228" t="s">
        <v>658</v>
      </c>
      <c r="E1228" s="136">
        <v>3.99</v>
      </c>
      <c r="F1228" s="155">
        <v>0.3</v>
      </c>
      <c r="G1228" s="136">
        <v>2.79</v>
      </c>
      <c r="H1228" s="154">
        <v>1</v>
      </c>
      <c r="I1228" s="137">
        <f t="shared" si="36"/>
        <v>0</v>
      </c>
      <c r="J1228" s="137">
        <f t="shared" si="37"/>
        <v>0</v>
      </c>
    </row>
    <row r="1229" spans="1:10" s="111" customFormat="1" ht="12.75">
      <c r="A1229"/>
      <c r="B1229" t="s">
        <v>659</v>
      </c>
      <c r="C1229" s="74"/>
      <c r="D1229" t="s">
        <v>660</v>
      </c>
      <c r="E1229" s="136">
        <v>3.99</v>
      </c>
      <c r="F1229" s="155">
        <v>0.3</v>
      </c>
      <c r="G1229" s="136">
        <v>2.79</v>
      </c>
      <c r="H1229" s="154">
        <v>1</v>
      </c>
      <c r="I1229" s="137">
        <f t="shared" si="36"/>
        <v>0</v>
      </c>
      <c r="J1229" s="137">
        <f t="shared" si="37"/>
        <v>0</v>
      </c>
    </row>
    <row r="1230" spans="1:10" s="111" customFormat="1" ht="12.75">
      <c r="A1230" t="s">
        <v>237</v>
      </c>
      <c r="B1230"/>
      <c r="C1230" s="74"/>
      <c r="D1230"/>
      <c r="E1230" s="136"/>
      <c r="F1230" s="155"/>
      <c r="G1230" s="136"/>
      <c r="H1230" s="154"/>
      <c r="I1230" s="137"/>
      <c r="J1230" s="137"/>
    </row>
    <row r="1231" spans="1:10" s="111" customFormat="1" ht="12.75">
      <c r="A1231"/>
      <c r="B1231" t="s">
        <v>661</v>
      </c>
      <c r="C1231" s="74"/>
      <c r="D1231" t="s">
        <v>662</v>
      </c>
      <c r="E1231" s="136">
        <v>17.99</v>
      </c>
      <c r="F1231" s="155">
        <v>0.3</v>
      </c>
      <c r="G1231" s="136">
        <v>12.59</v>
      </c>
      <c r="H1231" s="154">
        <v>3</v>
      </c>
      <c r="I1231" s="137">
        <f aca="true" t="shared" si="38" ref="I1231:I1239">C1231*E1231</f>
        <v>0</v>
      </c>
      <c r="J1231" s="137">
        <f aca="true" t="shared" si="39" ref="J1231:J1239">C1231*G1231</f>
        <v>0</v>
      </c>
    </row>
    <row r="1232" spans="1:10" s="111" customFormat="1" ht="12.75">
      <c r="A1232"/>
      <c r="B1232" t="s">
        <v>663</v>
      </c>
      <c r="C1232" s="74"/>
      <c r="D1232" t="s">
        <v>664</v>
      </c>
      <c r="E1232" s="136">
        <v>3.99</v>
      </c>
      <c r="F1232" s="155">
        <v>0.3</v>
      </c>
      <c r="G1232" s="136">
        <v>2.79</v>
      </c>
      <c r="H1232" s="154">
        <v>1</v>
      </c>
      <c r="I1232" s="137">
        <f t="shared" si="38"/>
        <v>0</v>
      </c>
      <c r="J1232" s="137">
        <f t="shared" si="39"/>
        <v>0</v>
      </c>
    </row>
    <row r="1233" spans="1:10" s="111" customFormat="1" ht="12.75">
      <c r="A1233"/>
      <c r="B1233" t="s">
        <v>665</v>
      </c>
      <c r="C1233" s="74"/>
      <c r="D1233" t="s">
        <v>666</v>
      </c>
      <c r="E1233" s="136">
        <v>3.99</v>
      </c>
      <c r="F1233" s="155">
        <v>0.3</v>
      </c>
      <c r="G1233" s="136">
        <v>2.79</v>
      </c>
      <c r="H1233" s="154">
        <v>1</v>
      </c>
      <c r="I1233" s="137">
        <f t="shared" si="38"/>
        <v>0</v>
      </c>
      <c r="J1233" s="137">
        <f t="shared" si="39"/>
        <v>0</v>
      </c>
    </row>
    <row r="1234" spans="1:10" s="111" customFormat="1" ht="12.75">
      <c r="A1234"/>
      <c r="B1234" t="s">
        <v>667</v>
      </c>
      <c r="C1234" s="74"/>
      <c r="D1234" t="s">
        <v>668</v>
      </c>
      <c r="E1234" s="136">
        <v>3.99</v>
      </c>
      <c r="F1234" s="155">
        <v>0.3</v>
      </c>
      <c r="G1234" s="136">
        <v>2.79</v>
      </c>
      <c r="H1234" s="154">
        <v>1</v>
      </c>
      <c r="I1234" s="137">
        <f t="shared" si="38"/>
        <v>0</v>
      </c>
      <c r="J1234" s="137">
        <f t="shared" si="39"/>
        <v>0</v>
      </c>
    </row>
    <row r="1235" spans="2:11" ht="12.75">
      <c r="B1235" t="s">
        <v>669</v>
      </c>
      <c r="C1235" s="74"/>
      <c r="D1235" t="s">
        <v>670</v>
      </c>
      <c r="E1235" s="136">
        <v>15.99</v>
      </c>
      <c r="F1235" s="155">
        <v>0.3</v>
      </c>
      <c r="G1235" s="136">
        <v>11.19</v>
      </c>
      <c r="H1235" s="154">
        <v>3</v>
      </c>
      <c r="I1235" s="137">
        <f t="shared" si="38"/>
        <v>0</v>
      </c>
      <c r="J1235" s="137">
        <f t="shared" si="39"/>
        <v>0</v>
      </c>
      <c r="K1235" s="2"/>
    </row>
    <row r="1236" spans="2:11" s="111" customFormat="1" ht="12.75">
      <c r="B1236" s="111" t="s">
        <v>671</v>
      </c>
      <c r="C1236" s="140"/>
      <c r="D1236" s="111" t="s">
        <v>672</v>
      </c>
      <c r="E1236" s="183">
        <v>3.99</v>
      </c>
      <c r="F1236" s="195">
        <v>0.45</v>
      </c>
      <c r="G1236" s="183">
        <v>2.19</v>
      </c>
      <c r="H1236" s="153">
        <v>1</v>
      </c>
      <c r="I1236" s="183">
        <f t="shared" si="38"/>
        <v>0</v>
      </c>
      <c r="J1236" s="183">
        <f t="shared" si="39"/>
        <v>0</v>
      </c>
      <c r="K1236" s="160"/>
    </row>
    <row r="1237" spans="2:11" ht="12.75">
      <c r="B1237" t="s">
        <v>673</v>
      </c>
      <c r="C1237" s="74"/>
      <c r="D1237" t="s">
        <v>674</v>
      </c>
      <c r="E1237" s="136">
        <v>3.99</v>
      </c>
      <c r="F1237" s="155">
        <v>0.3</v>
      </c>
      <c r="G1237" s="136">
        <v>2.79</v>
      </c>
      <c r="H1237" s="154">
        <v>1</v>
      </c>
      <c r="I1237" s="137">
        <f t="shared" si="38"/>
        <v>0</v>
      </c>
      <c r="J1237" s="137">
        <f t="shared" si="39"/>
        <v>0</v>
      </c>
      <c r="K1237" s="2"/>
    </row>
    <row r="1238" spans="1:10" s="111" customFormat="1" ht="12.75">
      <c r="A1238"/>
      <c r="B1238" t="s">
        <v>675</v>
      </c>
      <c r="C1238" s="74"/>
      <c r="D1238" t="s">
        <v>676</v>
      </c>
      <c r="E1238" s="136">
        <v>3.99</v>
      </c>
      <c r="F1238" s="155">
        <v>0.3</v>
      </c>
      <c r="G1238" s="136">
        <v>2.79</v>
      </c>
      <c r="H1238" s="154">
        <v>1</v>
      </c>
      <c r="I1238" s="137">
        <f t="shared" si="38"/>
        <v>0</v>
      </c>
      <c r="J1238" s="137">
        <f t="shared" si="39"/>
        <v>0</v>
      </c>
    </row>
    <row r="1239" spans="1:10" s="111" customFormat="1" ht="12.75">
      <c r="A1239"/>
      <c r="B1239" t="s">
        <v>677</v>
      </c>
      <c r="C1239" s="74"/>
      <c r="D1239" t="s">
        <v>678</v>
      </c>
      <c r="E1239" s="136">
        <v>9.99</v>
      </c>
      <c r="F1239" s="155">
        <v>0.3</v>
      </c>
      <c r="G1239" s="136">
        <v>6.99</v>
      </c>
      <c r="H1239" s="154">
        <v>3</v>
      </c>
      <c r="I1239" s="137">
        <f t="shared" si="38"/>
        <v>0</v>
      </c>
      <c r="J1239" s="137">
        <f t="shared" si="39"/>
        <v>0</v>
      </c>
    </row>
    <row r="1240" spans="1:10" ht="12.75">
      <c r="A1240" t="s">
        <v>238</v>
      </c>
      <c r="C1240" s="74"/>
      <c r="E1240" s="136"/>
      <c r="F1240" s="155"/>
      <c r="G1240" s="136"/>
      <c r="H1240" s="154"/>
      <c r="I1240" s="137"/>
      <c r="J1240" s="137"/>
    </row>
    <row r="1241" spans="2:11" ht="12.75">
      <c r="B1241" t="s">
        <v>679</v>
      </c>
      <c r="C1241" s="74"/>
      <c r="D1241" t="s">
        <v>680</v>
      </c>
      <c r="E1241" s="136">
        <v>2.99</v>
      </c>
      <c r="F1241" s="155">
        <v>0.35</v>
      </c>
      <c r="G1241" s="136">
        <v>1.94</v>
      </c>
      <c r="H1241" s="154">
        <v>1</v>
      </c>
      <c r="I1241" s="137">
        <f aca="true" t="shared" si="40" ref="I1241:I1247">C1241*E1241</f>
        <v>0</v>
      </c>
      <c r="J1241" s="137">
        <f aca="true" t="shared" si="41" ref="J1241:J1247">C1241*G1241</f>
        <v>0</v>
      </c>
      <c r="K1241" s="2"/>
    </row>
    <row r="1242" spans="1:10" s="111" customFormat="1" ht="12.75">
      <c r="A1242"/>
      <c r="B1242" t="s">
        <v>681</v>
      </c>
      <c r="C1242" s="74"/>
      <c r="D1242" t="s">
        <v>682</v>
      </c>
      <c r="E1242" s="136">
        <v>2.99</v>
      </c>
      <c r="F1242" s="155">
        <v>0.35</v>
      </c>
      <c r="G1242" s="136">
        <v>1.94</v>
      </c>
      <c r="H1242" s="154">
        <v>1</v>
      </c>
      <c r="I1242" s="137">
        <f t="shared" si="40"/>
        <v>0</v>
      </c>
      <c r="J1242" s="137">
        <f t="shared" si="41"/>
        <v>0</v>
      </c>
    </row>
    <row r="1243" spans="1:10" s="111" customFormat="1" ht="12.75">
      <c r="A1243"/>
      <c r="B1243" t="s">
        <v>683</v>
      </c>
      <c r="C1243" s="74"/>
      <c r="D1243" t="s">
        <v>684</v>
      </c>
      <c r="E1243" s="136">
        <v>2.99</v>
      </c>
      <c r="F1243" s="155">
        <v>0.35</v>
      </c>
      <c r="G1243" s="136">
        <v>1.94</v>
      </c>
      <c r="H1243" s="154">
        <v>1</v>
      </c>
      <c r="I1243" s="137">
        <f t="shared" si="40"/>
        <v>0</v>
      </c>
      <c r="J1243" s="137">
        <f t="shared" si="41"/>
        <v>0</v>
      </c>
    </row>
    <row r="1244" spans="1:10" s="111" customFormat="1" ht="12.75">
      <c r="A1244"/>
      <c r="B1244" t="s">
        <v>685</v>
      </c>
      <c r="C1244" s="74"/>
      <c r="D1244" t="s">
        <v>686</v>
      </c>
      <c r="E1244" s="136">
        <v>3.99</v>
      </c>
      <c r="F1244" s="155">
        <v>0.3</v>
      </c>
      <c r="G1244" s="136">
        <v>2.79</v>
      </c>
      <c r="H1244" s="154">
        <v>1</v>
      </c>
      <c r="I1244" s="137">
        <f t="shared" si="40"/>
        <v>0</v>
      </c>
      <c r="J1244" s="137">
        <f t="shared" si="41"/>
        <v>0</v>
      </c>
    </row>
    <row r="1245" spans="2:11" ht="12.75">
      <c r="B1245" t="s">
        <v>687</v>
      </c>
      <c r="C1245" s="74"/>
      <c r="D1245" t="s">
        <v>688</v>
      </c>
      <c r="E1245" s="136">
        <v>3.99</v>
      </c>
      <c r="F1245" s="155">
        <v>0.3</v>
      </c>
      <c r="G1245" s="136">
        <v>2.79</v>
      </c>
      <c r="H1245" s="154">
        <v>1</v>
      </c>
      <c r="I1245" s="137">
        <f t="shared" si="40"/>
        <v>0</v>
      </c>
      <c r="J1245" s="137">
        <f t="shared" si="41"/>
        <v>0</v>
      </c>
      <c r="K1245" s="2"/>
    </row>
    <row r="1246" spans="1:10" s="111" customFormat="1" ht="12.75">
      <c r="A1246"/>
      <c r="B1246" t="s">
        <v>689</v>
      </c>
      <c r="C1246" s="74"/>
      <c r="D1246" t="s">
        <v>690</v>
      </c>
      <c r="E1246" s="136">
        <v>3.99</v>
      </c>
      <c r="F1246" s="155">
        <v>0.3</v>
      </c>
      <c r="G1246" s="136">
        <v>2.79</v>
      </c>
      <c r="H1246" s="154">
        <v>1</v>
      </c>
      <c r="I1246" s="137">
        <f t="shared" si="40"/>
        <v>0</v>
      </c>
      <c r="J1246" s="137">
        <f t="shared" si="41"/>
        <v>0</v>
      </c>
    </row>
    <row r="1247" spans="1:10" s="111" customFormat="1" ht="12.75">
      <c r="A1247"/>
      <c r="B1247" t="s">
        <v>691</v>
      </c>
      <c r="C1247" s="74"/>
      <c r="D1247" t="s">
        <v>692</v>
      </c>
      <c r="E1247" s="136">
        <v>16.99</v>
      </c>
      <c r="F1247" s="155">
        <v>0.3</v>
      </c>
      <c r="G1247" s="136">
        <v>11.89</v>
      </c>
      <c r="H1247" s="154">
        <v>3</v>
      </c>
      <c r="I1247" s="137">
        <f t="shared" si="40"/>
        <v>0</v>
      </c>
      <c r="J1247" s="137">
        <f t="shared" si="41"/>
        <v>0</v>
      </c>
    </row>
    <row r="1248" spans="1:10" s="111" customFormat="1" ht="12.75">
      <c r="A1248" t="s">
        <v>239</v>
      </c>
      <c r="B1248"/>
      <c r="C1248" s="74"/>
      <c r="D1248"/>
      <c r="E1248" s="136"/>
      <c r="F1248" s="155"/>
      <c r="G1248" s="136"/>
      <c r="H1248" s="154"/>
      <c r="I1248" s="137"/>
      <c r="J1248" s="137"/>
    </row>
    <row r="1249" spans="1:10" s="111" customFormat="1" ht="12.75">
      <c r="A1249"/>
      <c r="B1249" t="s">
        <v>693</v>
      </c>
      <c r="C1249" s="74"/>
      <c r="D1249" t="s">
        <v>694</v>
      </c>
      <c r="E1249" s="136">
        <v>9.99</v>
      </c>
      <c r="F1249" s="155">
        <v>0.3</v>
      </c>
      <c r="G1249" s="136">
        <v>6.99</v>
      </c>
      <c r="H1249" s="154">
        <v>3</v>
      </c>
      <c r="I1249" s="137">
        <f aca="true" t="shared" si="42" ref="I1249:I1255">C1249*E1249</f>
        <v>0</v>
      </c>
      <c r="J1249" s="137">
        <f aca="true" t="shared" si="43" ref="J1249:J1255">C1249*G1249</f>
        <v>0</v>
      </c>
    </row>
    <row r="1250" spans="1:10" s="111" customFormat="1" ht="12.75">
      <c r="A1250"/>
      <c r="B1250" t="s">
        <v>695</v>
      </c>
      <c r="C1250" s="74"/>
      <c r="D1250" t="s">
        <v>696</v>
      </c>
      <c r="E1250" s="136">
        <v>3.99</v>
      </c>
      <c r="F1250" s="155">
        <v>0.3</v>
      </c>
      <c r="G1250" s="136">
        <v>2.79</v>
      </c>
      <c r="H1250" s="154">
        <v>1</v>
      </c>
      <c r="I1250" s="137">
        <f t="shared" si="42"/>
        <v>0</v>
      </c>
      <c r="J1250" s="137">
        <f t="shared" si="43"/>
        <v>0</v>
      </c>
    </row>
    <row r="1251" spans="1:10" s="111" customFormat="1" ht="12.75">
      <c r="A1251"/>
      <c r="B1251" t="s">
        <v>697</v>
      </c>
      <c r="C1251" s="74"/>
      <c r="D1251" t="s">
        <v>698</v>
      </c>
      <c r="E1251" s="136">
        <v>3.99</v>
      </c>
      <c r="F1251" s="155">
        <v>0.3</v>
      </c>
      <c r="G1251" s="136">
        <v>2.79</v>
      </c>
      <c r="H1251" s="154">
        <v>1</v>
      </c>
      <c r="I1251" s="137">
        <f t="shared" si="42"/>
        <v>0</v>
      </c>
      <c r="J1251" s="137">
        <f t="shared" si="43"/>
        <v>0</v>
      </c>
    </row>
    <row r="1252" spans="1:10" s="111" customFormat="1" ht="12.75">
      <c r="A1252"/>
      <c r="B1252" t="s">
        <v>699</v>
      </c>
      <c r="C1252" s="74"/>
      <c r="D1252" t="s">
        <v>700</v>
      </c>
      <c r="E1252" s="136">
        <v>3.99</v>
      </c>
      <c r="F1252" s="155">
        <v>0.3</v>
      </c>
      <c r="G1252" s="136">
        <v>2.79</v>
      </c>
      <c r="H1252" s="154">
        <v>1</v>
      </c>
      <c r="I1252" s="137">
        <f t="shared" si="42"/>
        <v>0</v>
      </c>
      <c r="J1252" s="137">
        <f t="shared" si="43"/>
        <v>0</v>
      </c>
    </row>
    <row r="1253" spans="1:10" s="111" customFormat="1" ht="12.75">
      <c r="A1253"/>
      <c r="B1253" t="s">
        <v>701</v>
      </c>
      <c r="C1253" s="74"/>
      <c r="D1253" t="s">
        <v>702</v>
      </c>
      <c r="E1253" s="136">
        <v>24.99</v>
      </c>
      <c r="F1253" s="155">
        <v>0.3</v>
      </c>
      <c r="G1253" s="136">
        <v>17.49</v>
      </c>
      <c r="H1253" s="154">
        <v>3</v>
      </c>
      <c r="I1253" s="137">
        <f t="shared" si="42"/>
        <v>0</v>
      </c>
      <c r="J1253" s="137">
        <f t="shared" si="43"/>
        <v>0</v>
      </c>
    </row>
    <row r="1254" spans="1:10" s="111" customFormat="1" ht="12.75">
      <c r="A1254"/>
      <c r="B1254" t="s">
        <v>703</v>
      </c>
      <c r="C1254" s="74"/>
      <c r="D1254" t="s">
        <v>704</v>
      </c>
      <c r="E1254" s="136">
        <v>24.99</v>
      </c>
      <c r="F1254" s="155">
        <v>0.3</v>
      </c>
      <c r="G1254" s="136">
        <v>17.49</v>
      </c>
      <c r="H1254" s="154">
        <v>3</v>
      </c>
      <c r="I1254" s="137">
        <f t="shared" si="42"/>
        <v>0</v>
      </c>
      <c r="J1254" s="137">
        <f t="shared" si="43"/>
        <v>0</v>
      </c>
    </row>
    <row r="1255" spans="2:11" ht="12.75">
      <c r="B1255" t="s">
        <v>705</v>
      </c>
      <c r="C1255" s="74"/>
      <c r="D1255" t="s">
        <v>706</v>
      </c>
      <c r="E1255" s="136">
        <v>3.99</v>
      </c>
      <c r="F1255" s="155">
        <v>0.3</v>
      </c>
      <c r="G1255" s="136">
        <v>2.79</v>
      </c>
      <c r="H1255" s="154">
        <v>1</v>
      </c>
      <c r="I1255" s="137">
        <f t="shared" si="42"/>
        <v>0</v>
      </c>
      <c r="J1255" s="137">
        <f t="shared" si="43"/>
        <v>0</v>
      </c>
      <c r="K1255" s="2"/>
    </row>
    <row r="1256" spans="1:10" ht="12.75">
      <c r="A1256" t="s">
        <v>355</v>
      </c>
      <c r="C1256" s="74"/>
      <c r="E1256" s="136"/>
      <c r="F1256" s="155"/>
      <c r="G1256" s="136"/>
      <c r="H1256" s="154"/>
      <c r="I1256" s="137"/>
      <c r="J1256" s="137"/>
    </row>
    <row r="1257" spans="1:10" s="111" customFormat="1" ht="12.75">
      <c r="A1257"/>
      <c r="B1257" t="s">
        <v>707</v>
      </c>
      <c r="C1257" s="74"/>
      <c r="D1257" t="s">
        <v>708</v>
      </c>
      <c r="E1257" s="136">
        <v>3.99</v>
      </c>
      <c r="F1257" s="155">
        <v>0.3</v>
      </c>
      <c r="G1257" s="136">
        <v>2.79</v>
      </c>
      <c r="H1257" s="154">
        <v>1</v>
      </c>
      <c r="I1257" s="137">
        <f aca="true" t="shared" si="44" ref="I1257:I1263">C1257*E1257</f>
        <v>0</v>
      </c>
      <c r="J1257" s="137">
        <f aca="true" t="shared" si="45" ref="J1257:J1263">C1257*G1257</f>
        <v>0</v>
      </c>
    </row>
    <row r="1258" spans="1:10" s="111" customFormat="1" ht="12.75">
      <c r="A1258"/>
      <c r="B1258" t="s">
        <v>709</v>
      </c>
      <c r="C1258" s="74"/>
      <c r="D1258" t="s">
        <v>710</v>
      </c>
      <c r="E1258" s="136">
        <v>3.99</v>
      </c>
      <c r="F1258" s="155">
        <v>0.3</v>
      </c>
      <c r="G1258" s="136">
        <v>2.79</v>
      </c>
      <c r="H1258" s="154">
        <v>1</v>
      </c>
      <c r="I1258" s="137">
        <f t="shared" si="44"/>
        <v>0</v>
      </c>
      <c r="J1258" s="137">
        <f t="shared" si="45"/>
        <v>0</v>
      </c>
    </row>
    <row r="1259" spans="1:10" s="111" customFormat="1" ht="12.75">
      <c r="A1259"/>
      <c r="B1259" t="s">
        <v>711</v>
      </c>
      <c r="C1259" s="74"/>
      <c r="D1259" t="s">
        <v>712</v>
      </c>
      <c r="E1259" s="136">
        <v>3.99</v>
      </c>
      <c r="F1259" s="155">
        <v>0.3</v>
      </c>
      <c r="G1259" s="136">
        <v>2.79</v>
      </c>
      <c r="H1259" s="154">
        <v>1</v>
      </c>
      <c r="I1259" s="137">
        <f t="shared" si="44"/>
        <v>0</v>
      </c>
      <c r="J1259" s="137">
        <f t="shared" si="45"/>
        <v>0</v>
      </c>
    </row>
    <row r="1260" spans="1:10" ht="12.75">
      <c r="A1260"/>
      <c r="B1260" t="s">
        <v>713</v>
      </c>
      <c r="C1260" s="74"/>
      <c r="D1260" t="s">
        <v>714</v>
      </c>
      <c r="E1260" s="136">
        <v>9.99</v>
      </c>
      <c r="F1260" s="155">
        <v>0.3</v>
      </c>
      <c r="G1260" s="136">
        <v>6.99</v>
      </c>
      <c r="H1260" s="154">
        <v>1</v>
      </c>
      <c r="I1260" s="137">
        <f t="shared" si="44"/>
        <v>0</v>
      </c>
      <c r="J1260" s="137">
        <f t="shared" si="45"/>
        <v>0</v>
      </c>
    </row>
    <row r="1261" spans="1:10" s="113" customFormat="1" ht="12.75">
      <c r="A1261"/>
      <c r="B1261" t="s">
        <v>715</v>
      </c>
      <c r="C1261" s="74"/>
      <c r="D1261" t="s">
        <v>716</v>
      </c>
      <c r="E1261" s="136">
        <v>3.99</v>
      </c>
      <c r="F1261" s="155">
        <v>0.3</v>
      </c>
      <c r="G1261" s="136">
        <v>2.79</v>
      </c>
      <c r="H1261" s="154">
        <v>1</v>
      </c>
      <c r="I1261" s="137">
        <f t="shared" si="44"/>
        <v>0</v>
      </c>
      <c r="J1261" s="137">
        <f t="shared" si="45"/>
        <v>0</v>
      </c>
    </row>
    <row r="1262" spans="1:11" s="113" customFormat="1" ht="12.75">
      <c r="A1262" s="111"/>
      <c r="B1262" s="111" t="s">
        <v>717</v>
      </c>
      <c r="C1262" s="140"/>
      <c r="D1262" s="111" t="s">
        <v>718</v>
      </c>
      <c r="E1262" s="183">
        <v>3.99</v>
      </c>
      <c r="F1262" s="195">
        <v>0.45</v>
      </c>
      <c r="G1262" s="183">
        <v>2.19</v>
      </c>
      <c r="H1262" s="153">
        <v>1</v>
      </c>
      <c r="I1262" s="183">
        <f t="shared" si="44"/>
        <v>0</v>
      </c>
      <c r="J1262" s="183">
        <f t="shared" si="45"/>
        <v>0</v>
      </c>
      <c r="K1262" s="160"/>
    </row>
    <row r="1263" spans="2:11" s="111" customFormat="1" ht="12.75">
      <c r="B1263" s="111" t="s">
        <v>719</v>
      </c>
      <c r="C1263" s="140"/>
      <c r="D1263" s="111" t="s">
        <v>720</v>
      </c>
      <c r="E1263" s="183">
        <v>3.99</v>
      </c>
      <c r="F1263" s="195">
        <v>0.45</v>
      </c>
      <c r="G1263" s="183">
        <v>2.19</v>
      </c>
      <c r="H1263" s="153">
        <v>1</v>
      </c>
      <c r="I1263" s="183">
        <f t="shared" si="44"/>
        <v>0</v>
      </c>
      <c r="J1263" s="183">
        <f t="shared" si="45"/>
        <v>0</v>
      </c>
      <c r="K1263" s="160"/>
    </row>
    <row r="1264" spans="1:10" s="111" customFormat="1" ht="12.75">
      <c r="A1264" t="s">
        <v>240</v>
      </c>
      <c r="B1264"/>
      <c r="C1264" s="74"/>
      <c r="D1264"/>
      <c r="E1264" s="136"/>
      <c r="F1264" s="155"/>
      <c r="G1264" s="136"/>
      <c r="H1264" s="154"/>
      <c r="I1264" s="137"/>
      <c r="J1264" s="137"/>
    </row>
    <row r="1265" spans="1:10" s="111" customFormat="1" ht="12.75">
      <c r="A1265"/>
      <c r="B1265" t="s">
        <v>721</v>
      </c>
      <c r="C1265" s="74"/>
      <c r="D1265" t="s">
        <v>722</v>
      </c>
      <c r="E1265" s="136">
        <v>25</v>
      </c>
      <c r="F1265" s="155">
        <v>0.3</v>
      </c>
      <c r="G1265" s="136">
        <v>17.5</v>
      </c>
      <c r="H1265" s="154">
        <v>3</v>
      </c>
      <c r="I1265" s="137">
        <f aca="true" t="shared" si="46" ref="I1265:I1271">C1265*E1265</f>
        <v>0</v>
      </c>
      <c r="J1265" s="137">
        <f aca="true" t="shared" si="47" ref="J1265:J1271">C1265*G1265</f>
        <v>0</v>
      </c>
    </row>
    <row r="1266" spans="1:10" s="111" customFormat="1" ht="12.75">
      <c r="A1266"/>
      <c r="B1266" t="s">
        <v>723</v>
      </c>
      <c r="C1266" s="74"/>
      <c r="D1266" t="s">
        <v>724</v>
      </c>
      <c r="E1266" s="136">
        <v>2.99</v>
      </c>
      <c r="F1266" s="155">
        <v>0.3</v>
      </c>
      <c r="G1266" s="136">
        <v>2.09</v>
      </c>
      <c r="H1266" s="154">
        <v>1</v>
      </c>
      <c r="I1266" s="137">
        <f t="shared" si="46"/>
        <v>0</v>
      </c>
      <c r="J1266" s="137">
        <f t="shared" si="47"/>
        <v>0</v>
      </c>
    </row>
    <row r="1267" spans="1:10" s="111" customFormat="1" ht="12.75">
      <c r="A1267"/>
      <c r="B1267" t="s">
        <v>725</v>
      </c>
      <c r="C1267" s="74"/>
      <c r="D1267" t="s">
        <v>726</v>
      </c>
      <c r="E1267" s="136">
        <v>9.99</v>
      </c>
      <c r="F1267" s="155">
        <v>0.3</v>
      </c>
      <c r="G1267" s="136">
        <v>6.99</v>
      </c>
      <c r="H1267" s="154">
        <v>1</v>
      </c>
      <c r="I1267" s="137">
        <f t="shared" si="46"/>
        <v>0</v>
      </c>
      <c r="J1267" s="137">
        <f t="shared" si="47"/>
        <v>0</v>
      </c>
    </row>
    <row r="1268" spans="1:10" s="111" customFormat="1" ht="12.75">
      <c r="A1268"/>
      <c r="B1268" t="s">
        <v>727</v>
      </c>
      <c r="C1268" s="74"/>
      <c r="D1268" t="s">
        <v>728</v>
      </c>
      <c r="E1268" s="136">
        <v>74.99</v>
      </c>
      <c r="F1268" s="155">
        <v>0.3</v>
      </c>
      <c r="G1268" s="136">
        <v>52.49</v>
      </c>
      <c r="H1268" s="154">
        <v>3</v>
      </c>
      <c r="I1268" s="137">
        <f t="shared" si="46"/>
        <v>0</v>
      </c>
      <c r="J1268" s="137">
        <f t="shared" si="47"/>
        <v>0</v>
      </c>
    </row>
    <row r="1269" spans="2:11" s="111" customFormat="1" ht="12.75">
      <c r="B1269" s="111" t="s">
        <v>729</v>
      </c>
      <c r="C1269" s="140"/>
      <c r="D1269" s="111" t="s">
        <v>730</v>
      </c>
      <c r="E1269" s="183">
        <v>3.99</v>
      </c>
      <c r="F1269" s="195">
        <v>0.45</v>
      </c>
      <c r="G1269" s="183">
        <v>2.19</v>
      </c>
      <c r="H1269" s="153">
        <v>1</v>
      </c>
      <c r="I1269" s="183">
        <f t="shared" si="46"/>
        <v>0</v>
      </c>
      <c r="J1269" s="183">
        <f t="shared" si="47"/>
        <v>0</v>
      </c>
      <c r="K1269" s="160"/>
    </row>
    <row r="1270" spans="1:10" s="111" customFormat="1" ht="12.75">
      <c r="A1270"/>
      <c r="B1270" t="s">
        <v>731</v>
      </c>
      <c r="C1270" s="74"/>
      <c r="D1270" t="s">
        <v>732</v>
      </c>
      <c r="E1270" s="136">
        <v>9.99</v>
      </c>
      <c r="F1270" s="155">
        <v>0.3</v>
      </c>
      <c r="G1270" s="136">
        <v>6.99</v>
      </c>
      <c r="H1270" s="154">
        <v>3</v>
      </c>
      <c r="I1270" s="137">
        <f t="shared" si="46"/>
        <v>0</v>
      </c>
      <c r="J1270" s="137">
        <f t="shared" si="47"/>
        <v>0</v>
      </c>
    </row>
    <row r="1271" spans="2:11" ht="12.75">
      <c r="B1271" t="s">
        <v>733</v>
      </c>
      <c r="C1271" s="74"/>
      <c r="D1271" t="s">
        <v>734</v>
      </c>
      <c r="E1271" s="136">
        <v>19.99</v>
      </c>
      <c r="F1271" s="155">
        <v>0.3</v>
      </c>
      <c r="G1271" s="136">
        <v>13.99</v>
      </c>
      <c r="H1271" s="154">
        <v>3</v>
      </c>
      <c r="I1271" s="137">
        <f t="shared" si="46"/>
        <v>0</v>
      </c>
      <c r="J1271" s="137">
        <f t="shared" si="47"/>
        <v>0</v>
      </c>
      <c r="K1271" s="2"/>
    </row>
    <row r="1272" spans="1:10" ht="12.75">
      <c r="A1272" t="s">
        <v>3878</v>
      </c>
      <c r="C1272" s="74"/>
      <c r="E1272" s="136"/>
      <c r="F1272" s="155"/>
      <c r="G1272" s="136"/>
      <c r="H1272" s="154"/>
      <c r="I1272" s="137"/>
      <c r="J1272" s="137"/>
    </row>
    <row r="1273" spans="2:11" ht="12.75">
      <c r="B1273" t="s">
        <v>735</v>
      </c>
      <c r="C1273" s="74"/>
      <c r="D1273" t="s">
        <v>736</v>
      </c>
      <c r="E1273" s="136">
        <v>2.99</v>
      </c>
      <c r="F1273" s="155">
        <v>0.3</v>
      </c>
      <c r="G1273" s="136">
        <v>2.09</v>
      </c>
      <c r="H1273" s="154">
        <v>1</v>
      </c>
      <c r="I1273" s="137">
        <f aca="true" t="shared" si="48" ref="I1273:I1279">C1273*E1273</f>
        <v>0</v>
      </c>
      <c r="J1273" s="137">
        <f aca="true" t="shared" si="49" ref="J1273:J1279">C1273*G1273</f>
        <v>0</v>
      </c>
      <c r="K1273" s="2"/>
    </row>
    <row r="1274" spans="1:10" s="111" customFormat="1" ht="12.75">
      <c r="A1274"/>
      <c r="B1274" t="s">
        <v>737</v>
      </c>
      <c r="C1274" s="74"/>
      <c r="D1274" t="s">
        <v>738</v>
      </c>
      <c r="E1274" s="136">
        <v>2.99</v>
      </c>
      <c r="F1274" s="155">
        <v>0.3</v>
      </c>
      <c r="G1274" s="136">
        <v>2.09</v>
      </c>
      <c r="H1274" s="154">
        <v>1</v>
      </c>
      <c r="I1274" s="137">
        <f t="shared" si="48"/>
        <v>0</v>
      </c>
      <c r="J1274" s="137">
        <f t="shared" si="49"/>
        <v>0</v>
      </c>
    </row>
    <row r="1275" spans="1:10" s="111" customFormat="1" ht="12.75">
      <c r="A1275"/>
      <c r="B1275" t="s">
        <v>739</v>
      </c>
      <c r="C1275" s="74"/>
      <c r="D1275" t="s">
        <v>740</v>
      </c>
      <c r="E1275" s="136">
        <v>24.99</v>
      </c>
      <c r="F1275" s="155">
        <v>0.3</v>
      </c>
      <c r="G1275" s="136">
        <v>17.49</v>
      </c>
      <c r="H1275" s="154">
        <v>3</v>
      </c>
      <c r="I1275" s="137">
        <f t="shared" si="48"/>
        <v>0</v>
      </c>
      <c r="J1275" s="137">
        <f t="shared" si="49"/>
        <v>0</v>
      </c>
    </row>
    <row r="1276" spans="1:10" s="111" customFormat="1" ht="12.75">
      <c r="A1276"/>
      <c r="B1276" t="s">
        <v>741</v>
      </c>
      <c r="C1276" s="74"/>
      <c r="D1276" t="s">
        <v>742</v>
      </c>
      <c r="E1276" s="136">
        <v>9.99</v>
      </c>
      <c r="F1276" s="155">
        <v>0.3</v>
      </c>
      <c r="G1276" s="136">
        <v>6.99</v>
      </c>
      <c r="H1276" s="154">
        <v>1</v>
      </c>
      <c r="I1276" s="137">
        <f t="shared" si="48"/>
        <v>0</v>
      </c>
      <c r="J1276" s="137">
        <f t="shared" si="49"/>
        <v>0</v>
      </c>
    </row>
    <row r="1277" spans="2:11" ht="12.75">
      <c r="B1277" t="s">
        <v>743</v>
      </c>
      <c r="C1277" s="74"/>
      <c r="D1277" t="s">
        <v>744</v>
      </c>
      <c r="E1277" s="136">
        <v>9.99</v>
      </c>
      <c r="F1277" s="155">
        <v>0.3</v>
      </c>
      <c r="G1277" s="136">
        <v>6.99</v>
      </c>
      <c r="H1277" s="154">
        <v>3</v>
      </c>
      <c r="I1277" s="137">
        <f t="shared" si="48"/>
        <v>0</v>
      </c>
      <c r="J1277" s="137">
        <f t="shared" si="49"/>
        <v>0</v>
      </c>
      <c r="K1277" s="2"/>
    </row>
    <row r="1278" spans="1:10" s="111" customFormat="1" ht="12.75">
      <c r="A1278"/>
      <c r="B1278" t="s">
        <v>745</v>
      </c>
      <c r="C1278" s="74"/>
      <c r="D1278" t="s">
        <v>746</v>
      </c>
      <c r="E1278" s="136">
        <v>2.99</v>
      </c>
      <c r="F1278" s="155">
        <v>0.3</v>
      </c>
      <c r="G1278" s="136">
        <v>2.09</v>
      </c>
      <c r="H1278" s="154">
        <v>1</v>
      </c>
      <c r="I1278" s="137">
        <f t="shared" si="48"/>
        <v>0</v>
      </c>
      <c r="J1278" s="137">
        <f t="shared" si="49"/>
        <v>0</v>
      </c>
    </row>
    <row r="1279" spans="1:10" s="111" customFormat="1" ht="12.75">
      <c r="A1279"/>
      <c r="B1279" t="s">
        <v>747</v>
      </c>
      <c r="C1279" s="74"/>
      <c r="D1279" t="s">
        <v>748</v>
      </c>
      <c r="E1279" s="136">
        <v>2.99</v>
      </c>
      <c r="F1279" s="155">
        <v>0.3</v>
      </c>
      <c r="G1279" s="136">
        <v>2.09</v>
      </c>
      <c r="H1279" s="154">
        <v>1</v>
      </c>
      <c r="I1279" s="137">
        <f t="shared" si="48"/>
        <v>0</v>
      </c>
      <c r="J1279" s="137">
        <f t="shared" si="49"/>
        <v>0</v>
      </c>
    </row>
    <row r="1280" spans="1:10" s="111" customFormat="1" ht="12.75">
      <c r="A1280" t="s">
        <v>3879</v>
      </c>
      <c r="B1280"/>
      <c r="C1280" s="74"/>
      <c r="D1280"/>
      <c r="E1280" s="136"/>
      <c r="F1280" s="155"/>
      <c r="G1280" s="136"/>
      <c r="H1280" s="154"/>
      <c r="I1280" s="137"/>
      <c r="J1280" s="137"/>
    </row>
    <row r="1281" spans="1:10" s="111" customFormat="1" ht="12.75">
      <c r="A1281"/>
      <c r="B1281" t="s">
        <v>749</v>
      </c>
      <c r="C1281" s="74"/>
      <c r="D1281" t="s">
        <v>750</v>
      </c>
      <c r="E1281" s="136">
        <v>2.99</v>
      </c>
      <c r="F1281" s="155">
        <v>0.3</v>
      </c>
      <c r="G1281" s="136">
        <v>2.09</v>
      </c>
      <c r="H1281" s="154">
        <v>1</v>
      </c>
      <c r="I1281" s="137">
        <f aca="true" t="shared" si="50" ref="I1281:I1287">C1281*E1281</f>
        <v>0</v>
      </c>
      <c r="J1281" s="137">
        <f aca="true" t="shared" si="51" ref="J1281:J1287">C1281*G1281</f>
        <v>0</v>
      </c>
    </row>
    <row r="1282" spans="1:10" s="111" customFormat="1" ht="12.75">
      <c r="A1282"/>
      <c r="B1282" t="s">
        <v>751</v>
      </c>
      <c r="C1282" s="74"/>
      <c r="D1282" t="s">
        <v>752</v>
      </c>
      <c r="E1282" s="136">
        <v>2.99</v>
      </c>
      <c r="F1282" s="155">
        <v>0.3</v>
      </c>
      <c r="G1282" s="136">
        <v>2.09</v>
      </c>
      <c r="H1282" s="154">
        <v>1</v>
      </c>
      <c r="I1282" s="137">
        <f t="shared" si="50"/>
        <v>0</v>
      </c>
      <c r="J1282" s="137">
        <f t="shared" si="51"/>
        <v>0</v>
      </c>
    </row>
    <row r="1283" spans="1:10" s="111" customFormat="1" ht="12.75">
      <c r="A1283"/>
      <c r="B1283" t="s">
        <v>753</v>
      </c>
      <c r="C1283" s="74"/>
      <c r="D1283" t="s">
        <v>754</v>
      </c>
      <c r="E1283" s="136">
        <v>9.99</v>
      </c>
      <c r="F1283" s="155">
        <v>0.3</v>
      </c>
      <c r="G1283" s="136">
        <v>6.99</v>
      </c>
      <c r="H1283" s="154">
        <v>1</v>
      </c>
      <c r="I1283" s="137">
        <f t="shared" si="50"/>
        <v>0</v>
      </c>
      <c r="J1283" s="137">
        <f t="shared" si="51"/>
        <v>0</v>
      </c>
    </row>
    <row r="1284" spans="1:10" s="111" customFormat="1" ht="12.75">
      <c r="A1284"/>
      <c r="B1284" t="s">
        <v>755</v>
      </c>
      <c r="C1284" s="74"/>
      <c r="D1284" t="s">
        <v>756</v>
      </c>
      <c r="E1284" s="136">
        <v>9.99</v>
      </c>
      <c r="F1284" s="155">
        <v>0.3</v>
      </c>
      <c r="G1284" s="136">
        <v>6.99</v>
      </c>
      <c r="H1284" s="154">
        <v>3</v>
      </c>
      <c r="I1284" s="137">
        <f t="shared" si="50"/>
        <v>0</v>
      </c>
      <c r="J1284" s="137">
        <f t="shared" si="51"/>
        <v>0</v>
      </c>
    </row>
    <row r="1285" spans="1:11" s="113" customFormat="1" ht="12.75">
      <c r="A1285" s="111"/>
      <c r="B1285" s="111" t="s">
        <v>757</v>
      </c>
      <c r="C1285" s="140"/>
      <c r="D1285" s="111" t="s">
        <v>758</v>
      </c>
      <c r="E1285" s="183">
        <v>2.99</v>
      </c>
      <c r="F1285" s="195">
        <v>0.45</v>
      </c>
      <c r="G1285" s="183">
        <v>1.64</v>
      </c>
      <c r="H1285" s="153">
        <v>1</v>
      </c>
      <c r="I1285" s="183">
        <f t="shared" si="50"/>
        <v>0</v>
      </c>
      <c r="J1285" s="183">
        <f t="shared" si="51"/>
        <v>0</v>
      </c>
      <c r="K1285" s="160"/>
    </row>
    <row r="1286" spans="1:10" ht="12.75">
      <c r="A1286"/>
      <c r="B1286" t="s">
        <v>759</v>
      </c>
      <c r="C1286" s="74"/>
      <c r="D1286" t="s">
        <v>760</v>
      </c>
      <c r="E1286" s="136">
        <v>24.99</v>
      </c>
      <c r="F1286" s="155">
        <v>0.3</v>
      </c>
      <c r="G1286" s="136">
        <v>17.49</v>
      </c>
      <c r="H1286" s="154">
        <v>3</v>
      </c>
      <c r="I1286" s="137">
        <f t="shared" si="50"/>
        <v>0</v>
      </c>
      <c r="J1286" s="137">
        <f t="shared" si="51"/>
        <v>0</v>
      </c>
    </row>
    <row r="1287" spans="1:10" ht="12.75">
      <c r="A1287"/>
      <c r="B1287" t="s">
        <v>761</v>
      </c>
      <c r="C1287" s="74"/>
      <c r="D1287" t="s">
        <v>762</v>
      </c>
      <c r="E1287" s="136">
        <v>9.99</v>
      </c>
      <c r="F1287" s="155">
        <v>0.3</v>
      </c>
      <c r="G1287" s="136">
        <v>6.99</v>
      </c>
      <c r="H1287" s="154">
        <v>3</v>
      </c>
      <c r="I1287" s="137">
        <f t="shared" si="50"/>
        <v>0</v>
      </c>
      <c r="J1287" s="137">
        <f t="shared" si="51"/>
        <v>0</v>
      </c>
    </row>
    <row r="1288" spans="1:10" ht="12.75">
      <c r="A1288" t="s">
        <v>3880</v>
      </c>
      <c r="B1288"/>
      <c r="C1288" s="74"/>
      <c r="D1288"/>
      <c r="E1288" s="136"/>
      <c r="F1288" s="155"/>
      <c r="G1288" s="136"/>
      <c r="H1288" s="154"/>
      <c r="I1288" s="137"/>
      <c r="J1288" s="137"/>
    </row>
    <row r="1289" spans="1:10" ht="12.75">
      <c r="A1289"/>
      <c r="B1289" t="s">
        <v>763</v>
      </c>
      <c r="C1289" s="74"/>
      <c r="D1289" t="s">
        <v>764</v>
      </c>
      <c r="E1289" s="136">
        <v>2.99</v>
      </c>
      <c r="F1289" s="155">
        <v>0.35</v>
      </c>
      <c r="G1289" s="136">
        <v>1.94</v>
      </c>
      <c r="H1289" s="154">
        <v>1</v>
      </c>
      <c r="I1289" s="137">
        <f aca="true" t="shared" si="52" ref="I1289:I1294">C1289*E1289</f>
        <v>0</v>
      </c>
      <c r="J1289" s="137">
        <f aca="true" t="shared" si="53" ref="J1289:J1294">C1289*G1289</f>
        <v>0</v>
      </c>
    </row>
    <row r="1290" spans="1:10" ht="12.75">
      <c r="A1290"/>
      <c r="B1290" t="s">
        <v>765</v>
      </c>
      <c r="C1290" s="74"/>
      <c r="D1290" t="s">
        <v>766</v>
      </c>
      <c r="E1290" s="136">
        <v>2.99</v>
      </c>
      <c r="F1290" s="155">
        <v>0.3</v>
      </c>
      <c r="G1290" s="136">
        <v>2.09</v>
      </c>
      <c r="H1290" s="154">
        <v>1</v>
      </c>
      <c r="I1290" s="137">
        <f t="shared" si="52"/>
        <v>0</v>
      </c>
      <c r="J1290" s="137">
        <f t="shared" si="53"/>
        <v>0</v>
      </c>
    </row>
    <row r="1291" spans="1:10" ht="12.75">
      <c r="A1291"/>
      <c r="B1291" t="s">
        <v>767</v>
      </c>
      <c r="C1291" s="74"/>
      <c r="D1291" t="s">
        <v>768</v>
      </c>
      <c r="E1291" s="136">
        <v>2.99</v>
      </c>
      <c r="F1291" s="155">
        <v>0.3</v>
      </c>
      <c r="G1291" s="136">
        <v>2.09</v>
      </c>
      <c r="H1291" s="154">
        <v>1</v>
      </c>
      <c r="I1291" s="137">
        <f t="shared" si="52"/>
        <v>0</v>
      </c>
      <c r="J1291" s="137">
        <f t="shared" si="53"/>
        <v>0</v>
      </c>
    </row>
    <row r="1292" spans="1:10" ht="12.75">
      <c r="A1292"/>
      <c r="B1292" t="s">
        <v>769</v>
      </c>
      <c r="C1292" s="74"/>
      <c r="D1292" t="s">
        <v>770</v>
      </c>
      <c r="E1292" s="136">
        <v>24.99</v>
      </c>
      <c r="F1292" s="155">
        <v>0.3</v>
      </c>
      <c r="G1292" s="136">
        <v>17.49</v>
      </c>
      <c r="H1292" s="154">
        <v>3</v>
      </c>
      <c r="I1292" s="137">
        <f t="shared" si="52"/>
        <v>0</v>
      </c>
      <c r="J1292" s="137">
        <f t="shared" si="53"/>
        <v>0</v>
      </c>
    </row>
    <row r="1293" spans="1:10" s="113" customFormat="1" ht="12.75">
      <c r="A1293"/>
      <c r="B1293" t="s">
        <v>771</v>
      </c>
      <c r="C1293" s="74"/>
      <c r="D1293" t="s">
        <v>772</v>
      </c>
      <c r="E1293" s="136">
        <v>34.99</v>
      </c>
      <c r="F1293" s="155">
        <v>0.3</v>
      </c>
      <c r="G1293" s="136">
        <v>24.49</v>
      </c>
      <c r="H1293" s="154">
        <v>3</v>
      </c>
      <c r="I1293" s="137">
        <f t="shared" si="52"/>
        <v>0</v>
      </c>
      <c r="J1293" s="137">
        <f t="shared" si="53"/>
        <v>0</v>
      </c>
    </row>
    <row r="1294" spans="1:11" s="113" customFormat="1" ht="12.75">
      <c r="A1294" s="111"/>
      <c r="B1294" s="111" t="s">
        <v>773</v>
      </c>
      <c r="C1294" s="140"/>
      <c r="D1294" s="111" t="s">
        <v>774</v>
      </c>
      <c r="E1294" s="183">
        <v>9.95</v>
      </c>
      <c r="F1294" s="195">
        <v>0.45</v>
      </c>
      <c r="G1294" s="183">
        <v>5.47</v>
      </c>
      <c r="H1294" s="153">
        <v>3</v>
      </c>
      <c r="I1294" s="183">
        <f t="shared" si="52"/>
        <v>0</v>
      </c>
      <c r="J1294" s="183">
        <f t="shared" si="53"/>
        <v>0</v>
      </c>
      <c r="K1294" s="160"/>
    </row>
    <row r="1295" spans="1:10" ht="12.75">
      <c r="A1295" t="s">
        <v>3881</v>
      </c>
      <c r="B1295"/>
      <c r="C1295" s="74"/>
      <c r="D1295"/>
      <c r="E1295" s="136"/>
      <c r="F1295" s="155"/>
      <c r="G1295" s="136"/>
      <c r="H1295" s="154"/>
      <c r="I1295" s="137"/>
      <c r="J1295" s="137"/>
    </row>
    <row r="1296" spans="1:10" s="113" customFormat="1" ht="12.75">
      <c r="A1296"/>
      <c r="B1296" t="s">
        <v>775</v>
      </c>
      <c r="C1296" s="74"/>
      <c r="D1296" t="s">
        <v>776</v>
      </c>
      <c r="E1296" s="136">
        <v>3.5</v>
      </c>
      <c r="F1296" s="155">
        <v>0.35</v>
      </c>
      <c r="G1296" s="136">
        <v>2.28</v>
      </c>
      <c r="H1296" s="154">
        <v>1</v>
      </c>
      <c r="I1296" s="137">
        <f>C1296*E1296</f>
        <v>0</v>
      </c>
      <c r="J1296" s="137">
        <f>C1296*G1296</f>
        <v>0</v>
      </c>
    </row>
    <row r="1297" spans="1:11" s="113" customFormat="1" ht="12.75">
      <c r="A1297" s="111"/>
      <c r="B1297" s="111" t="s">
        <v>777</v>
      </c>
      <c r="C1297" s="140"/>
      <c r="D1297" s="111" t="s">
        <v>778</v>
      </c>
      <c r="E1297" s="183">
        <v>9.99</v>
      </c>
      <c r="F1297" s="195">
        <v>0.45</v>
      </c>
      <c r="G1297" s="183">
        <v>5.49</v>
      </c>
      <c r="H1297" s="153">
        <v>3</v>
      </c>
      <c r="I1297" s="183">
        <f>C1297*E1297</f>
        <v>0</v>
      </c>
      <c r="J1297" s="183">
        <f>C1297*G1297</f>
        <v>0</v>
      </c>
      <c r="K1297" s="160"/>
    </row>
    <row r="1298" spans="1:10" ht="12.75">
      <c r="A1298"/>
      <c r="B1298" t="s">
        <v>779</v>
      </c>
      <c r="C1298" s="74"/>
      <c r="D1298" t="s">
        <v>780</v>
      </c>
      <c r="E1298" s="136">
        <v>10.99</v>
      </c>
      <c r="F1298" s="155">
        <v>0.3</v>
      </c>
      <c r="G1298" s="136">
        <v>7.69</v>
      </c>
      <c r="H1298" s="154">
        <v>3</v>
      </c>
      <c r="I1298" s="137">
        <f>C1298*E1298</f>
        <v>0</v>
      </c>
      <c r="J1298" s="137">
        <f>C1298*G1298</f>
        <v>0</v>
      </c>
    </row>
    <row r="1299" spans="1:10" s="111" customFormat="1" ht="12.75">
      <c r="A1299"/>
      <c r="B1299" t="s">
        <v>781</v>
      </c>
      <c r="C1299" s="74"/>
      <c r="D1299" t="s">
        <v>782</v>
      </c>
      <c r="E1299" s="136">
        <v>21.99</v>
      </c>
      <c r="F1299" s="155">
        <v>0.3</v>
      </c>
      <c r="G1299" s="136">
        <v>15.39</v>
      </c>
      <c r="H1299" s="154">
        <v>3</v>
      </c>
      <c r="I1299" s="137">
        <f>C1299*E1299</f>
        <v>0</v>
      </c>
      <c r="J1299" s="137">
        <f>C1299*G1299</f>
        <v>0</v>
      </c>
    </row>
    <row r="1300" spans="1:10" s="113" customFormat="1" ht="12.75">
      <c r="A1300" s="130" t="s">
        <v>41</v>
      </c>
      <c r="B1300" s="50" t="s">
        <v>309</v>
      </c>
      <c r="C1300" s="73"/>
      <c r="D1300" s="50"/>
      <c r="E1300" s="68"/>
      <c r="F1300" s="86"/>
      <c r="G1300" s="68"/>
      <c r="H1300" s="152"/>
      <c r="I1300" s="95"/>
      <c r="J1300" s="95"/>
    </row>
    <row r="1301" spans="1:10" s="158" customFormat="1" ht="12.75">
      <c r="A1301"/>
      <c r="B1301" t="s">
        <v>783</v>
      </c>
      <c r="C1301" s="74"/>
      <c r="D1301" t="s">
        <v>784</v>
      </c>
      <c r="E1301" s="136">
        <v>14.99</v>
      </c>
      <c r="F1301" s="155">
        <v>0.3</v>
      </c>
      <c r="G1301" s="136">
        <v>10.49</v>
      </c>
      <c r="H1301" s="154">
        <v>3</v>
      </c>
      <c r="I1301" s="137">
        <f>C1301*E1301</f>
        <v>0</v>
      </c>
      <c r="J1301" s="137">
        <f>C1301*G1301</f>
        <v>0</v>
      </c>
    </row>
    <row r="1302" spans="1:10" s="113" customFormat="1" ht="12.75">
      <c r="A1302" t="s">
        <v>3882</v>
      </c>
      <c r="B1302"/>
      <c r="C1302" s="74"/>
      <c r="D1302"/>
      <c r="E1302" s="136"/>
      <c r="F1302" s="155"/>
      <c r="G1302" s="136"/>
      <c r="H1302" s="154"/>
      <c r="I1302" s="137"/>
      <c r="J1302" s="137"/>
    </row>
    <row r="1303" spans="1:10" s="111" customFormat="1" ht="12.75">
      <c r="A1303"/>
      <c r="B1303" t="s">
        <v>785</v>
      </c>
      <c r="C1303" s="74"/>
      <c r="D1303" t="s">
        <v>786</v>
      </c>
      <c r="E1303" s="136">
        <v>3.99</v>
      </c>
      <c r="F1303" s="155">
        <v>0.35</v>
      </c>
      <c r="G1303" s="136">
        <v>2.59</v>
      </c>
      <c r="H1303" s="154">
        <v>1</v>
      </c>
      <c r="I1303" s="137">
        <f>C1303*E1303</f>
        <v>0</v>
      </c>
      <c r="J1303" s="137">
        <f>C1303*G1303</f>
        <v>0</v>
      </c>
    </row>
    <row r="1304" spans="1:10" s="111" customFormat="1" ht="12.75">
      <c r="A1304"/>
      <c r="B1304" t="s">
        <v>787</v>
      </c>
      <c r="C1304" s="74"/>
      <c r="D1304" t="s">
        <v>788</v>
      </c>
      <c r="E1304" s="136">
        <v>18.99</v>
      </c>
      <c r="F1304" s="155">
        <v>0.35</v>
      </c>
      <c r="G1304" s="136">
        <v>12.34</v>
      </c>
      <c r="H1304" s="154">
        <v>3</v>
      </c>
      <c r="I1304" s="137">
        <f>C1304*E1304</f>
        <v>0</v>
      </c>
      <c r="J1304" s="137">
        <f>C1304*G1304</f>
        <v>0</v>
      </c>
    </row>
    <row r="1305" spans="1:10" s="111" customFormat="1" ht="12.75">
      <c r="A1305"/>
      <c r="B1305" t="s">
        <v>789</v>
      </c>
      <c r="C1305" s="74"/>
      <c r="D1305" t="s">
        <v>790</v>
      </c>
      <c r="E1305" s="136">
        <v>18.99</v>
      </c>
      <c r="F1305" s="155">
        <v>0.35</v>
      </c>
      <c r="G1305" s="136">
        <v>12.34</v>
      </c>
      <c r="H1305" s="154">
        <v>3</v>
      </c>
      <c r="I1305" s="137">
        <f>C1305*E1305</f>
        <v>0</v>
      </c>
      <c r="J1305" s="137">
        <f>C1305*G1305</f>
        <v>0</v>
      </c>
    </row>
    <row r="1306" spans="1:10" s="111" customFormat="1" ht="12.75">
      <c r="A1306" t="s">
        <v>241</v>
      </c>
      <c r="B1306"/>
      <c r="C1306" s="74"/>
      <c r="D1306"/>
      <c r="E1306" s="136"/>
      <c r="F1306" s="155"/>
      <c r="G1306" s="136"/>
      <c r="H1306" s="154"/>
      <c r="I1306" s="137"/>
      <c r="J1306" s="137"/>
    </row>
    <row r="1307" spans="1:10" s="111" customFormat="1" ht="12.75">
      <c r="A1307"/>
      <c r="B1307" t="s">
        <v>791</v>
      </c>
      <c r="C1307" s="74"/>
      <c r="D1307" t="s">
        <v>792</v>
      </c>
      <c r="E1307" s="136">
        <v>3.99</v>
      </c>
      <c r="F1307" s="155">
        <v>0.35</v>
      </c>
      <c r="G1307" s="136">
        <v>2.59</v>
      </c>
      <c r="H1307" s="154">
        <v>1</v>
      </c>
      <c r="I1307" s="137">
        <f>C1307*E1307</f>
        <v>0</v>
      </c>
      <c r="J1307" s="137">
        <f>C1307*G1307</f>
        <v>0</v>
      </c>
    </row>
    <row r="1308" spans="1:10" s="111" customFormat="1" ht="12.75">
      <c r="A1308"/>
      <c r="B1308" t="s">
        <v>793</v>
      </c>
      <c r="C1308" s="74"/>
      <c r="D1308" t="s">
        <v>794</v>
      </c>
      <c r="E1308" s="136">
        <v>100</v>
      </c>
      <c r="F1308" s="155">
        <v>0.35</v>
      </c>
      <c r="G1308" s="136">
        <v>65</v>
      </c>
      <c r="H1308" s="154">
        <v>1</v>
      </c>
      <c r="I1308" s="137">
        <f>C1308*E1308</f>
        <v>0</v>
      </c>
      <c r="J1308" s="137">
        <f>C1308*G1308</f>
        <v>0</v>
      </c>
    </row>
    <row r="1309" spans="1:10" s="111" customFormat="1" ht="12.75">
      <c r="A1309" t="s">
        <v>3883</v>
      </c>
      <c r="B1309"/>
      <c r="C1309" s="74"/>
      <c r="D1309"/>
      <c r="E1309" s="136"/>
      <c r="F1309" s="155"/>
      <c r="G1309" s="136"/>
      <c r="H1309" s="154"/>
      <c r="I1309" s="137"/>
      <c r="J1309" s="137"/>
    </row>
    <row r="1310" spans="1:10" s="111" customFormat="1" ht="12.75">
      <c r="A1310"/>
      <c r="B1310" t="s">
        <v>795</v>
      </c>
      <c r="C1310" s="74"/>
      <c r="D1310" t="s">
        <v>796</v>
      </c>
      <c r="E1310" s="136">
        <v>3.99</v>
      </c>
      <c r="F1310" s="155">
        <v>0.35</v>
      </c>
      <c r="G1310" s="136">
        <v>2.59</v>
      </c>
      <c r="H1310" s="154">
        <v>1</v>
      </c>
      <c r="I1310" s="137">
        <f>C1310*E1310</f>
        <v>0</v>
      </c>
      <c r="J1310" s="137">
        <f>C1310*G1310</f>
        <v>0</v>
      </c>
    </row>
    <row r="1311" spans="1:10" s="111" customFormat="1" ht="12.75">
      <c r="A1311" t="s">
        <v>242</v>
      </c>
      <c r="B1311"/>
      <c r="C1311" s="74"/>
      <c r="D1311"/>
      <c r="E1311" s="136"/>
      <c r="F1311" s="155"/>
      <c r="G1311" s="136"/>
      <c r="H1311" s="154"/>
      <c r="I1311" s="137"/>
      <c r="J1311" s="137"/>
    </row>
    <row r="1312" spans="1:10" s="111" customFormat="1" ht="12.75">
      <c r="A1312"/>
      <c r="B1312" t="s">
        <v>797</v>
      </c>
      <c r="C1312" s="74"/>
      <c r="D1312" t="s">
        <v>798</v>
      </c>
      <c r="E1312" s="136">
        <v>3.99</v>
      </c>
      <c r="F1312" s="155">
        <v>0.35</v>
      </c>
      <c r="G1312" s="136">
        <v>2.59</v>
      </c>
      <c r="H1312" s="154">
        <v>1</v>
      </c>
      <c r="I1312" s="137">
        <f>C1312*E1312</f>
        <v>0</v>
      </c>
      <c r="J1312" s="137">
        <f>C1312*G1312</f>
        <v>0</v>
      </c>
    </row>
    <row r="1313" spans="1:10" s="111" customFormat="1" ht="12.75">
      <c r="A1313" t="s">
        <v>243</v>
      </c>
      <c r="B1313"/>
      <c r="C1313" s="74"/>
      <c r="D1313"/>
      <c r="E1313" s="136"/>
      <c r="F1313" s="155"/>
      <c r="G1313" s="136"/>
      <c r="H1313" s="154"/>
      <c r="I1313" s="137"/>
      <c r="J1313" s="137"/>
    </row>
    <row r="1314" spans="1:10" s="111" customFormat="1" ht="12.75">
      <c r="A1314"/>
      <c r="B1314" t="s">
        <v>799</v>
      </c>
      <c r="C1314" s="74"/>
      <c r="D1314" t="s">
        <v>800</v>
      </c>
      <c r="E1314" s="136">
        <v>3.99</v>
      </c>
      <c r="F1314" s="155">
        <v>0.35</v>
      </c>
      <c r="G1314" s="136">
        <v>2.59</v>
      </c>
      <c r="H1314" s="154">
        <v>1</v>
      </c>
      <c r="I1314" s="137">
        <f>C1314*E1314</f>
        <v>0</v>
      </c>
      <c r="J1314" s="137">
        <f>C1314*G1314</f>
        <v>0</v>
      </c>
    </row>
    <row r="1315" spans="1:10" s="111" customFormat="1" ht="12.75">
      <c r="A1315"/>
      <c r="B1315" t="s">
        <v>801</v>
      </c>
      <c r="C1315" s="74"/>
      <c r="D1315" t="s">
        <v>802</v>
      </c>
      <c r="E1315" s="136">
        <v>3.99</v>
      </c>
      <c r="F1315" s="155">
        <v>0.35</v>
      </c>
      <c r="G1315" s="136">
        <v>2.59</v>
      </c>
      <c r="H1315" s="154">
        <v>1</v>
      </c>
      <c r="I1315" s="137">
        <f>C1315*E1315</f>
        <v>0</v>
      </c>
      <c r="J1315" s="137">
        <f>C1315*G1315</f>
        <v>0</v>
      </c>
    </row>
    <row r="1316" spans="1:10" ht="12.75">
      <c r="A1316" t="s">
        <v>244</v>
      </c>
      <c r="B1316"/>
      <c r="C1316" s="74"/>
      <c r="D1316"/>
      <c r="E1316" s="136"/>
      <c r="F1316" s="155"/>
      <c r="G1316" s="136"/>
      <c r="H1316" s="154"/>
      <c r="I1316" s="137"/>
      <c r="J1316" s="137"/>
    </row>
    <row r="1317" spans="1:10" s="138" customFormat="1" ht="12.75">
      <c r="A1317"/>
      <c r="B1317" t="s">
        <v>803</v>
      </c>
      <c r="C1317" s="74"/>
      <c r="D1317" t="s">
        <v>804</v>
      </c>
      <c r="E1317" s="136">
        <v>2.99</v>
      </c>
      <c r="F1317" s="155">
        <v>0.35</v>
      </c>
      <c r="G1317" s="136">
        <v>1.94</v>
      </c>
      <c r="H1317" s="154">
        <v>1</v>
      </c>
      <c r="I1317" s="137">
        <f>C1317*E1317</f>
        <v>0</v>
      </c>
      <c r="J1317" s="137">
        <f>C1317*G1317</f>
        <v>0</v>
      </c>
    </row>
    <row r="1318" spans="1:10" s="111" customFormat="1" ht="12.75">
      <c r="A1318" t="s">
        <v>245</v>
      </c>
      <c r="B1318"/>
      <c r="C1318" s="74"/>
      <c r="D1318"/>
      <c r="E1318" s="136"/>
      <c r="F1318" s="155"/>
      <c r="G1318" s="136"/>
      <c r="H1318" s="154"/>
      <c r="I1318" s="137"/>
      <c r="J1318" s="137"/>
    </row>
    <row r="1319" spans="1:10" s="111" customFormat="1" ht="12.75">
      <c r="A1319"/>
      <c r="B1319" t="s">
        <v>805</v>
      </c>
      <c r="C1319" s="74"/>
      <c r="D1319" t="s">
        <v>806</v>
      </c>
      <c r="E1319" s="136">
        <v>3.5</v>
      </c>
      <c r="F1319" s="155">
        <v>0.35</v>
      </c>
      <c r="G1319" s="136">
        <v>2.28</v>
      </c>
      <c r="H1319" s="154">
        <v>1</v>
      </c>
      <c r="I1319" s="137">
        <f>C1319*E1319</f>
        <v>0</v>
      </c>
      <c r="J1319" s="137">
        <f>C1319*G1319</f>
        <v>0</v>
      </c>
    </row>
    <row r="1320" spans="1:10" s="158" customFormat="1" ht="12.75">
      <c r="A1320" t="s">
        <v>246</v>
      </c>
      <c r="B1320"/>
      <c r="C1320" s="74"/>
      <c r="D1320"/>
      <c r="E1320" s="136"/>
      <c r="F1320" s="155"/>
      <c r="G1320" s="136"/>
      <c r="H1320" s="154"/>
      <c r="I1320" s="137"/>
      <c r="J1320" s="137"/>
    </row>
    <row r="1321" spans="1:10" s="111" customFormat="1" ht="12.75">
      <c r="A1321"/>
      <c r="B1321" t="s">
        <v>807</v>
      </c>
      <c r="C1321" s="74"/>
      <c r="D1321" t="s">
        <v>808</v>
      </c>
      <c r="E1321" s="136">
        <v>16.99</v>
      </c>
      <c r="F1321" s="155">
        <v>0.35</v>
      </c>
      <c r="G1321" s="136">
        <v>11.04</v>
      </c>
      <c r="H1321" s="154">
        <v>3</v>
      </c>
      <c r="I1321" s="137">
        <f>C1321*E1321</f>
        <v>0</v>
      </c>
      <c r="J1321" s="137">
        <f>C1321*G1321</f>
        <v>0</v>
      </c>
    </row>
    <row r="1322" spans="1:10" s="111" customFormat="1" ht="12.75">
      <c r="A1322"/>
      <c r="B1322" t="s">
        <v>809</v>
      </c>
      <c r="C1322" s="74"/>
      <c r="D1322" t="s">
        <v>810</v>
      </c>
      <c r="E1322" s="136">
        <v>3.99</v>
      </c>
      <c r="F1322" s="155">
        <v>0.35</v>
      </c>
      <c r="G1322" s="136">
        <v>2.59</v>
      </c>
      <c r="H1322" s="154">
        <v>1</v>
      </c>
      <c r="I1322" s="137">
        <f>C1322*E1322</f>
        <v>0</v>
      </c>
      <c r="J1322" s="137">
        <f>C1322*G1322</f>
        <v>0</v>
      </c>
    </row>
    <row r="1323" spans="1:10" s="111" customFormat="1" ht="12.75">
      <c r="A1323"/>
      <c r="B1323" t="s">
        <v>811</v>
      </c>
      <c r="C1323" s="74"/>
      <c r="D1323" t="s">
        <v>812</v>
      </c>
      <c r="E1323" s="136">
        <v>3.99</v>
      </c>
      <c r="F1323" s="155">
        <v>0.35</v>
      </c>
      <c r="G1323" s="136">
        <v>2.59</v>
      </c>
      <c r="H1323" s="154">
        <v>1</v>
      </c>
      <c r="I1323" s="137">
        <f>C1323*E1323</f>
        <v>0</v>
      </c>
      <c r="J1323" s="137">
        <f>C1323*G1323</f>
        <v>0</v>
      </c>
    </row>
    <row r="1324" spans="2:11" s="111" customFormat="1" ht="12.75">
      <c r="B1324" s="111" t="s">
        <v>813</v>
      </c>
      <c r="C1324" s="140"/>
      <c r="D1324" s="111" t="s">
        <v>814</v>
      </c>
      <c r="E1324" s="183">
        <v>3.99</v>
      </c>
      <c r="F1324" s="195">
        <v>0.5</v>
      </c>
      <c r="G1324" s="183">
        <v>1.99</v>
      </c>
      <c r="H1324" s="153">
        <v>1</v>
      </c>
      <c r="I1324" s="183">
        <f>C1324*E1324</f>
        <v>0</v>
      </c>
      <c r="J1324" s="183">
        <f>C1324*G1324</f>
        <v>0</v>
      </c>
      <c r="K1324" s="160"/>
    </row>
    <row r="1325" spans="1:10" ht="12.75">
      <c r="A1325" t="s">
        <v>247</v>
      </c>
      <c r="B1325"/>
      <c r="C1325" s="74"/>
      <c r="D1325"/>
      <c r="E1325" s="136"/>
      <c r="F1325" s="155"/>
      <c r="G1325" s="136"/>
      <c r="H1325" s="154"/>
      <c r="I1325" s="137"/>
      <c r="J1325" s="137"/>
    </row>
    <row r="1326" spans="1:10" s="111" customFormat="1" ht="12.75">
      <c r="A1326"/>
      <c r="B1326" t="s">
        <v>815</v>
      </c>
      <c r="C1326" s="74"/>
      <c r="D1326" t="s">
        <v>816</v>
      </c>
      <c r="E1326" s="136">
        <v>3.99</v>
      </c>
      <c r="F1326" s="155">
        <v>0.35</v>
      </c>
      <c r="G1326" s="136">
        <v>2.59</v>
      </c>
      <c r="H1326" s="154">
        <v>1</v>
      </c>
      <c r="I1326" s="137">
        <f>C1326*E1326</f>
        <v>0</v>
      </c>
      <c r="J1326" s="137">
        <f>C1326*G1326</f>
        <v>0</v>
      </c>
    </row>
    <row r="1327" spans="1:10" s="111" customFormat="1" ht="12.75">
      <c r="A1327"/>
      <c r="B1327" t="s">
        <v>817</v>
      </c>
      <c r="C1327" s="74"/>
      <c r="D1327" t="s">
        <v>818</v>
      </c>
      <c r="E1327" s="136">
        <v>29.99</v>
      </c>
      <c r="F1327" s="155">
        <v>0.35</v>
      </c>
      <c r="G1327" s="136">
        <v>19.49</v>
      </c>
      <c r="H1327" s="154">
        <v>3</v>
      </c>
      <c r="I1327" s="137">
        <f>C1327*E1327</f>
        <v>0</v>
      </c>
      <c r="J1327" s="137">
        <f>C1327*G1327</f>
        <v>0</v>
      </c>
    </row>
    <row r="1328" spans="1:10" s="111" customFormat="1" ht="12.75">
      <c r="A1328"/>
      <c r="B1328" t="s">
        <v>819</v>
      </c>
      <c r="C1328" s="74"/>
      <c r="D1328" t="s">
        <v>820</v>
      </c>
      <c r="E1328" s="136">
        <v>3.5</v>
      </c>
      <c r="F1328" s="155">
        <v>0.35</v>
      </c>
      <c r="G1328" s="136">
        <v>2.28</v>
      </c>
      <c r="H1328" s="154">
        <v>1</v>
      </c>
      <c r="I1328" s="137">
        <f>C1328*E1328</f>
        <v>0</v>
      </c>
      <c r="J1328" s="137">
        <f>C1328*G1328</f>
        <v>0</v>
      </c>
    </row>
    <row r="1329" spans="1:10" s="111" customFormat="1" ht="12.75">
      <c r="A1329"/>
      <c r="B1329" t="s">
        <v>821</v>
      </c>
      <c r="C1329" s="74"/>
      <c r="D1329" t="s">
        <v>822</v>
      </c>
      <c r="E1329" s="136">
        <v>3.99</v>
      </c>
      <c r="F1329" s="155">
        <v>0.35</v>
      </c>
      <c r="G1329" s="136">
        <v>2.59</v>
      </c>
      <c r="H1329" s="154">
        <v>1</v>
      </c>
      <c r="I1329" s="137">
        <f>C1329*E1329</f>
        <v>0</v>
      </c>
      <c r="J1329" s="137">
        <f>C1329*G1329</f>
        <v>0</v>
      </c>
    </row>
    <row r="1330" spans="1:10" s="111" customFormat="1" ht="12.75">
      <c r="A1330" t="s">
        <v>248</v>
      </c>
      <c r="B1330"/>
      <c r="C1330" s="74"/>
      <c r="D1330"/>
      <c r="E1330" s="136"/>
      <c r="F1330" s="155"/>
      <c r="G1330" s="136"/>
      <c r="H1330" s="154"/>
      <c r="I1330" s="137"/>
      <c r="J1330" s="137"/>
    </row>
    <row r="1331" spans="2:11" s="111" customFormat="1" ht="12.75">
      <c r="B1331" s="111" t="s">
        <v>823</v>
      </c>
      <c r="C1331" s="140"/>
      <c r="D1331" s="111" t="s">
        <v>824</v>
      </c>
      <c r="E1331" s="183">
        <v>4.99</v>
      </c>
      <c r="F1331" s="195">
        <v>0.5</v>
      </c>
      <c r="G1331" s="183">
        <v>2.49</v>
      </c>
      <c r="H1331" s="153">
        <v>1</v>
      </c>
      <c r="I1331" s="183">
        <f>C1331*E1331</f>
        <v>0</v>
      </c>
      <c r="J1331" s="183">
        <f>C1331*G1331</f>
        <v>0</v>
      </c>
      <c r="K1331" s="160"/>
    </row>
    <row r="1332" spans="1:10" s="111" customFormat="1" ht="12.75">
      <c r="A1332" t="s">
        <v>249</v>
      </c>
      <c r="B1332"/>
      <c r="C1332" s="74"/>
      <c r="D1332"/>
      <c r="E1332" s="136"/>
      <c r="F1332" s="155"/>
      <c r="G1332" s="136"/>
      <c r="H1332" s="154"/>
      <c r="I1332" s="137"/>
      <c r="J1332" s="137"/>
    </row>
    <row r="1333" spans="1:10" s="111" customFormat="1" ht="12.75">
      <c r="A1333"/>
      <c r="B1333" t="s">
        <v>825</v>
      </c>
      <c r="C1333" s="74"/>
      <c r="D1333" t="s">
        <v>826</v>
      </c>
      <c r="E1333" s="136">
        <v>29.99</v>
      </c>
      <c r="F1333" s="155">
        <v>0.35</v>
      </c>
      <c r="G1333" s="136">
        <v>19.49</v>
      </c>
      <c r="H1333" s="154">
        <v>3</v>
      </c>
      <c r="I1333" s="137">
        <f>C1333*E1333</f>
        <v>0</v>
      </c>
      <c r="J1333" s="137">
        <f>C1333*G1333</f>
        <v>0</v>
      </c>
    </row>
    <row r="1334" spans="1:10" s="111" customFormat="1" ht="12.75">
      <c r="A1334" t="s">
        <v>250</v>
      </c>
      <c r="B1334"/>
      <c r="C1334" s="74"/>
      <c r="D1334"/>
      <c r="E1334" s="136"/>
      <c r="F1334" s="155"/>
      <c r="G1334" s="136"/>
      <c r="H1334" s="154"/>
      <c r="I1334" s="137"/>
      <c r="J1334" s="137"/>
    </row>
    <row r="1335" spans="1:10" s="111" customFormat="1" ht="12.75">
      <c r="A1335"/>
      <c r="B1335" t="s">
        <v>827</v>
      </c>
      <c r="C1335" s="74"/>
      <c r="D1335" t="s">
        <v>828</v>
      </c>
      <c r="E1335" s="136">
        <v>75</v>
      </c>
      <c r="F1335" s="155">
        <v>0.25</v>
      </c>
      <c r="G1335" s="136">
        <v>56.25</v>
      </c>
      <c r="H1335" s="154">
        <v>10</v>
      </c>
      <c r="I1335" s="137">
        <f>C1335*E1335</f>
        <v>0</v>
      </c>
      <c r="J1335" s="137">
        <f>C1335*G1335</f>
        <v>0</v>
      </c>
    </row>
    <row r="1336" spans="1:10" s="111" customFormat="1" ht="12.75">
      <c r="A1336" t="s">
        <v>251</v>
      </c>
      <c r="B1336"/>
      <c r="C1336" s="74"/>
      <c r="D1336"/>
      <c r="E1336" s="136"/>
      <c r="F1336" s="155"/>
      <c r="G1336" s="136"/>
      <c r="H1336" s="154"/>
      <c r="I1336" s="137"/>
      <c r="J1336" s="137"/>
    </row>
    <row r="1337" spans="1:10" s="111" customFormat="1" ht="12.75">
      <c r="A1337"/>
      <c r="B1337" t="s">
        <v>829</v>
      </c>
      <c r="C1337" s="74"/>
      <c r="D1337" t="s">
        <v>830</v>
      </c>
      <c r="E1337" s="136">
        <v>2.99</v>
      </c>
      <c r="F1337" s="155">
        <v>0.35</v>
      </c>
      <c r="G1337" s="136">
        <v>1.94</v>
      </c>
      <c r="H1337" s="154">
        <v>1</v>
      </c>
      <c r="I1337" s="137">
        <f>C1337*E1337</f>
        <v>0</v>
      </c>
      <c r="J1337" s="137">
        <f>C1337*G1337</f>
        <v>0</v>
      </c>
    </row>
    <row r="1338" spans="1:10" s="111" customFormat="1" ht="12.75">
      <c r="A1338"/>
      <c r="B1338" t="s">
        <v>831</v>
      </c>
      <c r="C1338" s="74"/>
      <c r="D1338" t="s">
        <v>832</v>
      </c>
      <c r="E1338" s="136">
        <v>3.99</v>
      </c>
      <c r="F1338" s="155">
        <v>0.35</v>
      </c>
      <c r="G1338" s="136">
        <v>2.59</v>
      </c>
      <c r="H1338" s="154">
        <v>1</v>
      </c>
      <c r="I1338" s="137">
        <f>C1338*E1338</f>
        <v>0</v>
      </c>
      <c r="J1338" s="137">
        <f>C1338*G1338</f>
        <v>0</v>
      </c>
    </row>
    <row r="1339" spans="1:10" s="111" customFormat="1" ht="12.75">
      <c r="A1339"/>
      <c r="B1339" t="s">
        <v>833</v>
      </c>
      <c r="C1339" s="74"/>
      <c r="D1339" t="s">
        <v>834</v>
      </c>
      <c r="E1339" s="136">
        <v>3.99</v>
      </c>
      <c r="F1339" s="155">
        <v>0.35</v>
      </c>
      <c r="G1339" s="136">
        <v>2.59</v>
      </c>
      <c r="H1339" s="154">
        <v>1</v>
      </c>
      <c r="I1339" s="137">
        <f>C1339*E1339</f>
        <v>0</v>
      </c>
      <c r="J1339" s="137">
        <f>C1339*G1339</f>
        <v>0</v>
      </c>
    </row>
    <row r="1340" spans="1:10" s="111" customFormat="1" ht="12.75">
      <c r="A1340"/>
      <c r="B1340" t="s">
        <v>835</v>
      </c>
      <c r="C1340" s="74"/>
      <c r="D1340" t="s">
        <v>836</v>
      </c>
      <c r="E1340" s="136">
        <v>29.99</v>
      </c>
      <c r="F1340" s="155">
        <v>0.35</v>
      </c>
      <c r="G1340" s="136">
        <v>19.49</v>
      </c>
      <c r="H1340" s="154">
        <v>3</v>
      </c>
      <c r="I1340" s="137">
        <f>C1340*E1340</f>
        <v>0</v>
      </c>
      <c r="J1340" s="137">
        <f>C1340*G1340</f>
        <v>0</v>
      </c>
    </row>
    <row r="1341" spans="1:10" s="111" customFormat="1" ht="12.75">
      <c r="A1341"/>
      <c r="B1341" t="s">
        <v>837</v>
      </c>
      <c r="C1341" s="74"/>
      <c r="D1341" t="s">
        <v>838</v>
      </c>
      <c r="E1341" s="136">
        <v>24.99</v>
      </c>
      <c r="F1341" s="155">
        <v>0.35</v>
      </c>
      <c r="G1341" s="136">
        <v>16.24</v>
      </c>
      <c r="H1341" s="154">
        <v>15</v>
      </c>
      <c r="I1341" s="137">
        <f>C1341*E1341</f>
        <v>0</v>
      </c>
      <c r="J1341" s="137">
        <f>C1341*G1341</f>
        <v>0</v>
      </c>
    </row>
    <row r="1342" spans="1:10" s="111" customFormat="1" ht="12.75">
      <c r="A1342" t="s">
        <v>252</v>
      </c>
      <c r="B1342"/>
      <c r="C1342" s="74"/>
      <c r="D1342"/>
      <c r="E1342" s="136"/>
      <c r="F1342" s="155"/>
      <c r="G1342" s="136"/>
      <c r="H1342" s="154"/>
      <c r="I1342" s="137"/>
      <c r="J1342" s="137"/>
    </row>
    <row r="1343" spans="1:10" s="111" customFormat="1" ht="12.75">
      <c r="A1343"/>
      <c r="B1343" t="s">
        <v>839</v>
      </c>
      <c r="C1343" s="74"/>
      <c r="D1343" t="s">
        <v>840</v>
      </c>
      <c r="E1343" s="136">
        <v>3.99</v>
      </c>
      <c r="F1343" s="155">
        <v>0.35</v>
      </c>
      <c r="G1343" s="136">
        <v>2.59</v>
      </c>
      <c r="H1343" s="154">
        <v>1</v>
      </c>
      <c r="I1343" s="137">
        <f>C1343*E1343</f>
        <v>0</v>
      </c>
      <c r="J1343" s="137">
        <f>C1343*G1343</f>
        <v>0</v>
      </c>
    </row>
    <row r="1344" spans="2:11" s="111" customFormat="1" ht="12.75">
      <c r="B1344" s="111" t="s">
        <v>841</v>
      </c>
      <c r="C1344" s="140"/>
      <c r="D1344" s="111" t="s">
        <v>842</v>
      </c>
      <c r="E1344" s="183">
        <v>3.99</v>
      </c>
      <c r="F1344" s="195">
        <v>0.5</v>
      </c>
      <c r="G1344" s="183">
        <v>1.99</v>
      </c>
      <c r="H1344" s="153">
        <v>1</v>
      </c>
      <c r="I1344" s="183">
        <f>C1344*E1344</f>
        <v>0</v>
      </c>
      <c r="J1344" s="183">
        <f>C1344*G1344</f>
        <v>0</v>
      </c>
      <c r="K1344" s="160"/>
    </row>
    <row r="1345" spans="1:10" s="111" customFormat="1" ht="12.75">
      <c r="A1345"/>
      <c r="B1345" t="s">
        <v>843</v>
      </c>
      <c r="C1345" s="74"/>
      <c r="D1345" t="s">
        <v>844</v>
      </c>
      <c r="E1345" s="136">
        <v>3.99</v>
      </c>
      <c r="F1345" s="155">
        <v>0.35</v>
      </c>
      <c r="G1345" s="136">
        <v>2.59</v>
      </c>
      <c r="H1345" s="154">
        <v>1</v>
      </c>
      <c r="I1345" s="137">
        <f>C1345*E1345</f>
        <v>0</v>
      </c>
      <c r="J1345" s="137">
        <f>C1345*G1345</f>
        <v>0</v>
      </c>
    </row>
    <row r="1346" spans="1:10" s="111" customFormat="1" ht="12.75">
      <c r="A1346"/>
      <c r="B1346" t="s">
        <v>845</v>
      </c>
      <c r="C1346" s="74"/>
      <c r="D1346" t="s">
        <v>846</v>
      </c>
      <c r="E1346" s="136">
        <v>3.99</v>
      </c>
      <c r="F1346" s="155">
        <v>0.35</v>
      </c>
      <c r="G1346" s="136">
        <v>2.59</v>
      </c>
      <c r="H1346" s="154">
        <v>1</v>
      </c>
      <c r="I1346" s="137">
        <f>C1346*E1346</f>
        <v>0</v>
      </c>
      <c r="J1346" s="137">
        <f>C1346*G1346</f>
        <v>0</v>
      </c>
    </row>
    <row r="1347" spans="1:10" s="111" customFormat="1" ht="12.75">
      <c r="A1347"/>
      <c r="B1347" t="s">
        <v>847</v>
      </c>
      <c r="C1347" s="74"/>
      <c r="D1347" t="s">
        <v>848</v>
      </c>
      <c r="E1347" s="136">
        <v>3.99</v>
      </c>
      <c r="F1347" s="155">
        <v>0.35</v>
      </c>
      <c r="G1347" s="136">
        <v>2.59</v>
      </c>
      <c r="H1347" s="154">
        <v>1</v>
      </c>
      <c r="I1347" s="137">
        <f>C1347*E1347</f>
        <v>0</v>
      </c>
      <c r="J1347" s="137">
        <f>C1347*G1347</f>
        <v>0</v>
      </c>
    </row>
    <row r="1348" spans="1:10" s="111" customFormat="1" ht="12.75">
      <c r="A1348" t="s">
        <v>253</v>
      </c>
      <c r="B1348"/>
      <c r="C1348" s="74"/>
      <c r="D1348"/>
      <c r="E1348" s="136"/>
      <c r="F1348" s="155"/>
      <c r="G1348" s="136"/>
      <c r="H1348" s="154"/>
      <c r="I1348" s="137"/>
      <c r="J1348" s="137"/>
    </row>
    <row r="1349" spans="1:10" s="111" customFormat="1" ht="12.75">
      <c r="A1349"/>
      <c r="B1349" t="s">
        <v>849</v>
      </c>
      <c r="C1349" s="74"/>
      <c r="D1349" t="s">
        <v>850</v>
      </c>
      <c r="E1349" s="136">
        <v>3.99</v>
      </c>
      <c r="F1349" s="155">
        <v>0.35</v>
      </c>
      <c r="G1349" s="136">
        <v>2.59</v>
      </c>
      <c r="H1349" s="154">
        <v>1</v>
      </c>
      <c r="I1349" s="137">
        <f>C1349*E1349</f>
        <v>0</v>
      </c>
      <c r="J1349" s="137">
        <f>C1349*G1349</f>
        <v>0</v>
      </c>
    </row>
    <row r="1350" spans="1:10" s="111" customFormat="1" ht="12.75">
      <c r="A1350"/>
      <c r="B1350" t="s">
        <v>851</v>
      </c>
      <c r="C1350" s="74"/>
      <c r="D1350" t="s">
        <v>852</v>
      </c>
      <c r="E1350" s="136">
        <v>3.99</v>
      </c>
      <c r="F1350" s="155">
        <v>0.35</v>
      </c>
      <c r="G1350" s="136">
        <v>2.59</v>
      </c>
      <c r="H1350" s="154">
        <v>1</v>
      </c>
      <c r="I1350" s="137">
        <f>C1350*E1350</f>
        <v>0</v>
      </c>
      <c r="J1350" s="137">
        <f>C1350*G1350</f>
        <v>0</v>
      </c>
    </row>
    <row r="1351" spans="1:10" s="111" customFormat="1" ht="12.75">
      <c r="A1351"/>
      <c r="B1351" t="s">
        <v>853</v>
      </c>
      <c r="C1351" s="74"/>
      <c r="D1351" t="s">
        <v>854</v>
      </c>
      <c r="E1351" s="136">
        <v>3.5</v>
      </c>
      <c r="F1351" s="155">
        <v>0.35</v>
      </c>
      <c r="G1351" s="136">
        <v>2.28</v>
      </c>
      <c r="H1351" s="154">
        <v>1</v>
      </c>
      <c r="I1351" s="137">
        <f>C1351*E1351</f>
        <v>0</v>
      </c>
      <c r="J1351" s="137">
        <f>C1351*G1351</f>
        <v>0</v>
      </c>
    </row>
    <row r="1352" spans="1:10" s="111" customFormat="1" ht="12.75">
      <c r="A1352"/>
      <c r="B1352" t="s">
        <v>855</v>
      </c>
      <c r="C1352" s="74"/>
      <c r="D1352" t="s">
        <v>856</v>
      </c>
      <c r="E1352" s="136">
        <v>19.99</v>
      </c>
      <c r="F1352" s="155">
        <v>0.35</v>
      </c>
      <c r="G1352" s="136">
        <v>12.99</v>
      </c>
      <c r="H1352" s="154">
        <v>3</v>
      </c>
      <c r="I1352" s="137">
        <f>C1352*E1352</f>
        <v>0</v>
      </c>
      <c r="J1352" s="137">
        <f>C1352*G1352</f>
        <v>0</v>
      </c>
    </row>
    <row r="1353" spans="1:10" s="111" customFormat="1" ht="12.75">
      <c r="A1353" t="s">
        <v>356</v>
      </c>
      <c r="B1353"/>
      <c r="C1353" s="74"/>
      <c r="D1353"/>
      <c r="E1353" s="136"/>
      <c r="F1353" s="155"/>
      <c r="G1353" s="136"/>
      <c r="H1353" s="154"/>
      <c r="I1353" s="137"/>
      <c r="J1353" s="137"/>
    </row>
    <row r="1354" spans="1:10" s="111" customFormat="1" ht="12.75">
      <c r="A1354"/>
      <c r="B1354" t="s">
        <v>857</v>
      </c>
      <c r="C1354" s="74"/>
      <c r="D1354" t="s">
        <v>858</v>
      </c>
      <c r="E1354" s="136">
        <v>13.95</v>
      </c>
      <c r="F1354" s="155">
        <v>0.3</v>
      </c>
      <c r="G1354" s="136">
        <v>9.77</v>
      </c>
      <c r="H1354" s="154">
        <v>3</v>
      </c>
      <c r="I1354" s="137">
        <f>C1354*E1354</f>
        <v>0</v>
      </c>
      <c r="J1354" s="137">
        <f>C1354*G1354</f>
        <v>0</v>
      </c>
    </row>
    <row r="1355" spans="1:10" s="111" customFormat="1" ht="12.75">
      <c r="A1355" t="s">
        <v>254</v>
      </c>
      <c r="B1355"/>
      <c r="C1355" s="74"/>
      <c r="D1355"/>
      <c r="E1355" s="136"/>
      <c r="F1355" s="155"/>
      <c r="G1355" s="136"/>
      <c r="H1355" s="154"/>
      <c r="I1355" s="137"/>
      <c r="J1355" s="137"/>
    </row>
    <row r="1356" spans="1:10" s="111" customFormat="1" ht="12.75">
      <c r="A1356"/>
      <c r="B1356" t="s">
        <v>859</v>
      </c>
      <c r="C1356" s="74"/>
      <c r="D1356" t="s">
        <v>860</v>
      </c>
      <c r="E1356" s="136">
        <v>12.95</v>
      </c>
      <c r="F1356" s="155">
        <v>0.3</v>
      </c>
      <c r="G1356" s="136">
        <v>9.07</v>
      </c>
      <c r="H1356" s="154">
        <v>3</v>
      </c>
      <c r="I1356" s="137">
        <f>C1356*E1356</f>
        <v>0</v>
      </c>
      <c r="J1356" s="137">
        <f>C1356*G1356</f>
        <v>0</v>
      </c>
    </row>
    <row r="1357" spans="1:10" s="111" customFormat="1" ht="12.75">
      <c r="A1357" t="s">
        <v>255</v>
      </c>
      <c r="B1357"/>
      <c r="C1357" s="74"/>
      <c r="D1357"/>
      <c r="E1357" s="136"/>
      <c r="F1357" s="155"/>
      <c r="G1357" s="136"/>
      <c r="H1357" s="154"/>
      <c r="I1357" s="137"/>
      <c r="J1357" s="137"/>
    </row>
    <row r="1358" spans="1:10" s="111" customFormat="1" ht="12.75">
      <c r="A1358"/>
      <c r="B1358" t="s">
        <v>861</v>
      </c>
      <c r="C1358" s="74"/>
      <c r="D1358" t="s">
        <v>862</v>
      </c>
      <c r="E1358" s="136">
        <v>12.95</v>
      </c>
      <c r="F1358" s="155">
        <v>0.3</v>
      </c>
      <c r="G1358" s="136">
        <v>9.07</v>
      </c>
      <c r="H1358" s="154">
        <v>3</v>
      </c>
      <c r="I1358" s="137">
        <f>C1358*E1358</f>
        <v>0</v>
      </c>
      <c r="J1358" s="137">
        <f>C1358*G1358</f>
        <v>0</v>
      </c>
    </row>
    <row r="1359" spans="1:10" s="111" customFormat="1" ht="12.75">
      <c r="A1359"/>
      <c r="B1359" t="s">
        <v>863</v>
      </c>
      <c r="C1359" s="74"/>
      <c r="D1359" t="s">
        <v>864</v>
      </c>
      <c r="E1359" s="136">
        <v>12.95</v>
      </c>
      <c r="F1359" s="155">
        <v>0.3</v>
      </c>
      <c r="G1359" s="136">
        <v>9.07</v>
      </c>
      <c r="H1359" s="154">
        <v>3</v>
      </c>
      <c r="I1359" s="137">
        <f>C1359*E1359</f>
        <v>0</v>
      </c>
      <c r="J1359" s="137">
        <f>C1359*G1359</f>
        <v>0</v>
      </c>
    </row>
    <row r="1360" spans="1:10" s="111" customFormat="1" ht="12.75">
      <c r="A1360" t="s">
        <v>325</v>
      </c>
      <c r="B1360"/>
      <c r="C1360" s="74"/>
      <c r="D1360"/>
      <c r="E1360" s="136"/>
      <c r="F1360" s="155"/>
      <c r="G1360" s="136"/>
      <c r="H1360" s="154"/>
      <c r="I1360" s="137"/>
      <c r="J1360" s="137"/>
    </row>
    <row r="1361" spans="1:10" s="111" customFormat="1" ht="12.75">
      <c r="A1361"/>
      <c r="B1361" t="s">
        <v>865</v>
      </c>
      <c r="C1361" s="74"/>
      <c r="D1361" t="s">
        <v>866</v>
      </c>
      <c r="E1361" s="136">
        <v>12.95</v>
      </c>
      <c r="F1361" s="155">
        <v>0.3</v>
      </c>
      <c r="G1361" s="136">
        <v>9.07</v>
      </c>
      <c r="H1361" s="154">
        <v>3</v>
      </c>
      <c r="I1361" s="137">
        <f>C1361*E1361</f>
        <v>0</v>
      </c>
      <c r="J1361" s="137">
        <f>C1361*G1361</f>
        <v>0</v>
      </c>
    </row>
    <row r="1362" spans="1:10" s="111" customFormat="1" ht="12.75">
      <c r="A1362"/>
      <c r="B1362" t="s">
        <v>867</v>
      </c>
      <c r="C1362" s="74"/>
      <c r="D1362" t="s">
        <v>868</v>
      </c>
      <c r="E1362" s="136">
        <v>12.95</v>
      </c>
      <c r="F1362" s="155">
        <v>0.3</v>
      </c>
      <c r="G1362" s="136">
        <v>9.07</v>
      </c>
      <c r="H1362" s="154">
        <v>3</v>
      </c>
      <c r="I1362" s="137">
        <f>C1362*E1362</f>
        <v>0</v>
      </c>
      <c r="J1362" s="137">
        <f>C1362*G1362</f>
        <v>0</v>
      </c>
    </row>
    <row r="1363" spans="1:10" s="111" customFormat="1" ht="12.75">
      <c r="A1363" t="s">
        <v>256</v>
      </c>
      <c r="B1363"/>
      <c r="C1363" s="74"/>
      <c r="D1363"/>
      <c r="E1363" s="136"/>
      <c r="F1363" s="155"/>
      <c r="G1363" s="136"/>
      <c r="H1363" s="154"/>
      <c r="I1363" s="137"/>
      <c r="J1363" s="137"/>
    </row>
    <row r="1364" spans="1:10" s="111" customFormat="1" ht="12.75">
      <c r="A1364"/>
      <c r="B1364" t="s">
        <v>869</v>
      </c>
      <c r="C1364" s="74"/>
      <c r="D1364" t="s">
        <v>870</v>
      </c>
      <c r="E1364" s="136">
        <v>15</v>
      </c>
      <c r="F1364" s="155">
        <v>0.3</v>
      </c>
      <c r="G1364" s="136">
        <v>10.5</v>
      </c>
      <c r="H1364" s="154">
        <v>3</v>
      </c>
      <c r="I1364" s="137">
        <f aca="true" t="shared" si="54" ref="I1364:I1371">C1364*E1364</f>
        <v>0</v>
      </c>
      <c r="J1364" s="137">
        <f aca="true" t="shared" si="55" ref="J1364:J1371">C1364*G1364</f>
        <v>0</v>
      </c>
    </row>
    <row r="1365" spans="1:10" s="111" customFormat="1" ht="12.75">
      <c r="A1365"/>
      <c r="B1365" t="s">
        <v>871</v>
      </c>
      <c r="C1365" s="74"/>
      <c r="D1365" t="s">
        <v>872</v>
      </c>
      <c r="E1365" s="136">
        <v>7.99</v>
      </c>
      <c r="F1365" s="155">
        <v>0.3</v>
      </c>
      <c r="G1365" s="136">
        <v>5.59</v>
      </c>
      <c r="H1365" s="154">
        <v>3</v>
      </c>
      <c r="I1365" s="137">
        <f t="shared" si="54"/>
        <v>0</v>
      </c>
      <c r="J1365" s="137">
        <f t="shared" si="55"/>
        <v>0</v>
      </c>
    </row>
    <row r="1366" spans="1:10" s="111" customFormat="1" ht="12.75">
      <c r="A1366"/>
      <c r="B1366" t="s">
        <v>873</v>
      </c>
      <c r="C1366" s="74"/>
      <c r="D1366" t="s">
        <v>874</v>
      </c>
      <c r="E1366" s="136">
        <v>10.99</v>
      </c>
      <c r="F1366" s="155">
        <v>0.3</v>
      </c>
      <c r="G1366" s="136">
        <v>7.69</v>
      </c>
      <c r="H1366" s="154">
        <v>3</v>
      </c>
      <c r="I1366" s="137">
        <f t="shared" si="54"/>
        <v>0</v>
      </c>
      <c r="J1366" s="137">
        <f t="shared" si="55"/>
        <v>0</v>
      </c>
    </row>
    <row r="1367" spans="1:10" s="111" customFormat="1" ht="12.75">
      <c r="A1367"/>
      <c r="B1367" t="s">
        <v>875</v>
      </c>
      <c r="C1367" s="74"/>
      <c r="D1367" t="s">
        <v>876</v>
      </c>
      <c r="E1367" s="136">
        <v>10.99</v>
      </c>
      <c r="F1367" s="155">
        <v>0.3</v>
      </c>
      <c r="G1367" s="136">
        <v>7.69</v>
      </c>
      <c r="H1367" s="154">
        <v>3</v>
      </c>
      <c r="I1367" s="137">
        <f t="shared" si="54"/>
        <v>0</v>
      </c>
      <c r="J1367" s="137">
        <f t="shared" si="55"/>
        <v>0</v>
      </c>
    </row>
    <row r="1368" spans="1:10" s="111" customFormat="1" ht="12.75">
      <c r="A1368"/>
      <c r="B1368" t="s">
        <v>877</v>
      </c>
      <c r="C1368" s="74"/>
      <c r="D1368" t="s">
        <v>878</v>
      </c>
      <c r="E1368" s="136">
        <v>10.99</v>
      </c>
      <c r="F1368" s="155">
        <v>0.3</v>
      </c>
      <c r="G1368" s="136">
        <v>7.69</v>
      </c>
      <c r="H1368" s="154">
        <v>3</v>
      </c>
      <c r="I1368" s="137">
        <f t="shared" si="54"/>
        <v>0</v>
      </c>
      <c r="J1368" s="137">
        <f t="shared" si="55"/>
        <v>0</v>
      </c>
    </row>
    <row r="1369" spans="1:10" s="111" customFormat="1" ht="12.75">
      <c r="A1369"/>
      <c r="B1369" t="s">
        <v>879</v>
      </c>
      <c r="C1369" s="74"/>
      <c r="D1369" t="s">
        <v>880</v>
      </c>
      <c r="E1369" s="136">
        <v>14.99</v>
      </c>
      <c r="F1369" s="155">
        <v>0.3</v>
      </c>
      <c r="G1369" s="136">
        <v>10.49</v>
      </c>
      <c r="H1369" s="154">
        <v>3</v>
      </c>
      <c r="I1369" s="137">
        <f t="shared" si="54"/>
        <v>0</v>
      </c>
      <c r="J1369" s="137">
        <f t="shared" si="55"/>
        <v>0</v>
      </c>
    </row>
    <row r="1370" spans="1:10" s="111" customFormat="1" ht="12.75">
      <c r="A1370"/>
      <c r="B1370" t="s">
        <v>881</v>
      </c>
      <c r="C1370" s="74"/>
      <c r="D1370" t="s">
        <v>882</v>
      </c>
      <c r="E1370" s="136">
        <v>10.99</v>
      </c>
      <c r="F1370" s="155">
        <v>0.3</v>
      </c>
      <c r="G1370" s="136">
        <v>7.69</v>
      </c>
      <c r="H1370" s="154">
        <v>4</v>
      </c>
      <c r="I1370" s="137">
        <f t="shared" si="54"/>
        <v>0</v>
      </c>
      <c r="J1370" s="137">
        <f t="shared" si="55"/>
        <v>0</v>
      </c>
    </row>
    <row r="1371" spans="1:10" s="111" customFormat="1" ht="12.75">
      <c r="A1371"/>
      <c r="B1371" t="s">
        <v>883</v>
      </c>
      <c r="C1371" s="74"/>
      <c r="D1371" t="s">
        <v>884</v>
      </c>
      <c r="E1371" s="136">
        <v>15</v>
      </c>
      <c r="F1371" s="155">
        <v>0.3</v>
      </c>
      <c r="G1371" s="136">
        <v>10.5</v>
      </c>
      <c r="H1371" s="154">
        <v>3</v>
      </c>
      <c r="I1371" s="137">
        <f t="shared" si="54"/>
        <v>0</v>
      </c>
      <c r="J1371" s="137">
        <f t="shared" si="55"/>
        <v>0</v>
      </c>
    </row>
    <row r="1372" spans="1:10" s="111" customFormat="1" ht="12.75">
      <c r="A1372" t="s">
        <v>3884</v>
      </c>
      <c r="B1372"/>
      <c r="C1372" s="74"/>
      <c r="D1372"/>
      <c r="E1372" s="136"/>
      <c r="F1372" s="155"/>
      <c r="G1372" s="136"/>
      <c r="H1372" s="154"/>
      <c r="I1372" s="137"/>
      <c r="J1372" s="137"/>
    </row>
    <row r="1373" spans="1:10" s="111" customFormat="1" ht="12.75">
      <c r="A1373"/>
      <c r="B1373" t="s">
        <v>885</v>
      </c>
      <c r="C1373" s="74"/>
      <c r="D1373" t="s">
        <v>886</v>
      </c>
      <c r="E1373" s="136">
        <v>14.99</v>
      </c>
      <c r="F1373" s="155">
        <v>0.3</v>
      </c>
      <c r="G1373" s="136">
        <v>10.49</v>
      </c>
      <c r="H1373" s="154">
        <v>3</v>
      </c>
      <c r="I1373" s="137">
        <f aca="true" t="shared" si="56" ref="I1373:I1381">C1373*E1373</f>
        <v>0</v>
      </c>
      <c r="J1373" s="137">
        <f aca="true" t="shared" si="57" ref="J1373:J1381">C1373*G1373</f>
        <v>0</v>
      </c>
    </row>
    <row r="1374" spans="2:11" s="111" customFormat="1" ht="12.75">
      <c r="B1374" s="111" t="s">
        <v>887</v>
      </c>
      <c r="C1374" s="140"/>
      <c r="D1374" s="111" t="s">
        <v>888</v>
      </c>
      <c r="E1374" s="183">
        <v>4.99</v>
      </c>
      <c r="F1374" s="195">
        <v>0.45</v>
      </c>
      <c r="G1374" s="183">
        <v>2.74</v>
      </c>
      <c r="H1374" s="153">
        <v>3</v>
      </c>
      <c r="I1374" s="183">
        <f t="shared" si="56"/>
        <v>0</v>
      </c>
      <c r="J1374" s="183">
        <f t="shared" si="57"/>
        <v>0</v>
      </c>
      <c r="K1374" s="160"/>
    </row>
    <row r="1375" spans="1:10" s="111" customFormat="1" ht="12.75">
      <c r="A1375"/>
      <c r="B1375" t="s">
        <v>889</v>
      </c>
      <c r="C1375" s="74"/>
      <c r="D1375" t="s">
        <v>890</v>
      </c>
      <c r="E1375" s="136">
        <v>4.99</v>
      </c>
      <c r="F1375" s="155">
        <v>0.3</v>
      </c>
      <c r="G1375" s="136">
        <v>3.49</v>
      </c>
      <c r="H1375" s="154">
        <v>3</v>
      </c>
      <c r="I1375" s="137">
        <f t="shared" si="56"/>
        <v>0</v>
      </c>
      <c r="J1375" s="137">
        <f t="shared" si="57"/>
        <v>0</v>
      </c>
    </row>
    <row r="1376" spans="1:10" s="111" customFormat="1" ht="12.75">
      <c r="A1376"/>
      <c r="B1376" t="s">
        <v>891</v>
      </c>
      <c r="C1376" s="74"/>
      <c r="D1376" t="s">
        <v>892</v>
      </c>
      <c r="E1376" s="136">
        <v>7.95</v>
      </c>
      <c r="F1376" s="155">
        <v>0.25</v>
      </c>
      <c r="G1376" s="136">
        <v>5.96</v>
      </c>
      <c r="H1376" s="154">
        <v>1</v>
      </c>
      <c r="I1376" s="137">
        <f t="shared" si="56"/>
        <v>0</v>
      </c>
      <c r="J1376" s="137">
        <f t="shared" si="57"/>
        <v>0</v>
      </c>
    </row>
    <row r="1377" spans="1:10" s="111" customFormat="1" ht="12.75">
      <c r="A1377"/>
      <c r="B1377" t="s">
        <v>893</v>
      </c>
      <c r="C1377" s="74"/>
      <c r="D1377" t="s">
        <v>894</v>
      </c>
      <c r="E1377" s="136">
        <v>19.95</v>
      </c>
      <c r="F1377" s="155">
        <v>0.25</v>
      </c>
      <c r="G1377" s="136">
        <v>14.96</v>
      </c>
      <c r="H1377" s="154">
        <v>3</v>
      </c>
      <c r="I1377" s="137">
        <f t="shared" si="56"/>
        <v>0</v>
      </c>
      <c r="J1377" s="137">
        <f t="shared" si="57"/>
        <v>0</v>
      </c>
    </row>
    <row r="1378" spans="1:10" s="111" customFormat="1" ht="12.75">
      <c r="A1378"/>
      <c r="B1378" t="s">
        <v>895</v>
      </c>
      <c r="C1378" s="74"/>
      <c r="D1378" t="s">
        <v>896</v>
      </c>
      <c r="E1378" s="136">
        <v>19.95</v>
      </c>
      <c r="F1378" s="155">
        <v>0.25</v>
      </c>
      <c r="G1378" s="136">
        <v>14.96</v>
      </c>
      <c r="H1378" s="154">
        <v>3</v>
      </c>
      <c r="I1378" s="137">
        <f t="shared" si="56"/>
        <v>0</v>
      </c>
      <c r="J1378" s="137">
        <f t="shared" si="57"/>
        <v>0</v>
      </c>
    </row>
    <row r="1379" spans="1:10" s="111" customFormat="1" ht="12.75">
      <c r="A1379"/>
      <c r="B1379" t="s">
        <v>897</v>
      </c>
      <c r="C1379" s="74"/>
      <c r="D1379" t="s">
        <v>898</v>
      </c>
      <c r="E1379" s="136">
        <v>19.95</v>
      </c>
      <c r="F1379" s="155">
        <v>0.25</v>
      </c>
      <c r="G1379" s="136">
        <v>14.96</v>
      </c>
      <c r="H1379" s="154">
        <v>3</v>
      </c>
      <c r="I1379" s="137">
        <f t="shared" si="56"/>
        <v>0</v>
      </c>
      <c r="J1379" s="137">
        <f t="shared" si="57"/>
        <v>0</v>
      </c>
    </row>
    <row r="1380" spans="1:10" s="111" customFormat="1" ht="12.75">
      <c r="A1380"/>
      <c r="B1380" t="s">
        <v>899</v>
      </c>
      <c r="C1380" s="74"/>
      <c r="D1380" t="s">
        <v>900</v>
      </c>
      <c r="E1380" s="136">
        <v>14.95</v>
      </c>
      <c r="F1380" s="155">
        <v>0.25</v>
      </c>
      <c r="G1380" s="136">
        <v>11.21</v>
      </c>
      <c r="H1380" s="154">
        <v>3</v>
      </c>
      <c r="I1380" s="137">
        <f t="shared" si="56"/>
        <v>0</v>
      </c>
      <c r="J1380" s="137">
        <f t="shared" si="57"/>
        <v>0</v>
      </c>
    </row>
    <row r="1381" spans="2:11" ht="12.75">
      <c r="B1381" t="s">
        <v>901</v>
      </c>
      <c r="C1381" s="74"/>
      <c r="D1381" t="s">
        <v>902</v>
      </c>
      <c r="E1381" s="136">
        <v>24.95</v>
      </c>
      <c r="F1381" s="155">
        <v>0.25</v>
      </c>
      <c r="G1381" s="136">
        <v>18.71</v>
      </c>
      <c r="H1381" s="154">
        <v>3</v>
      </c>
      <c r="I1381" s="137">
        <f t="shared" si="56"/>
        <v>0</v>
      </c>
      <c r="J1381" s="137">
        <f t="shared" si="57"/>
        <v>0</v>
      </c>
      <c r="K1381" s="2"/>
    </row>
    <row r="1382" spans="1:10" s="158" customFormat="1" ht="12.75">
      <c r="A1382" t="s">
        <v>257</v>
      </c>
      <c r="B1382"/>
      <c r="C1382" s="74"/>
      <c r="D1382"/>
      <c r="E1382" s="136"/>
      <c r="F1382" s="155"/>
      <c r="G1382" s="136"/>
      <c r="H1382" s="154"/>
      <c r="I1382" s="137"/>
      <c r="J1382" s="137"/>
    </row>
    <row r="1383" spans="1:10" s="111" customFormat="1" ht="12.75">
      <c r="A1383"/>
      <c r="B1383" t="s">
        <v>903</v>
      </c>
      <c r="C1383" s="74"/>
      <c r="D1383" t="s">
        <v>904</v>
      </c>
      <c r="E1383" s="136">
        <v>16.99</v>
      </c>
      <c r="F1383" s="155">
        <v>0.2</v>
      </c>
      <c r="G1383" s="136">
        <v>13.59</v>
      </c>
      <c r="H1383" s="154">
        <v>1</v>
      </c>
      <c r="I1383" s="137">
        <f aca="true" t="shared" si="58" ref="I1383:I1395">C1383*E1383</f>
        <v>0</v>
      </c>
      <c r="J1383" s="137">
        <f aca="true" t="shared" si="59" ref="J1383:J1395">C1383*G1383</f>
        <v>0</v>
      </c>
    </row>
    <row r="1384" spans="2:11" ht="12.75">
      <c r="B1384" t="s">
        <v>905</v>
      </c>
      <c r="C1384" s="74"/>
      <c r="D1384" t="s">
        <v>906</v>
      </c>
      <c r="E1384" s="136">
        <v>19.36</v>
      </c>
      <c r="F1384" s="155">
        <v>0.2</v>
      </c>
      <c r="G1384" s="136">
        <v>15.49</v>
      </c>
      <c r="H1384" s="154">
        <v>1</v>
      </c>
      <c r="I1384" s="137">
        <f t="shared" si="58"/>
        <v>0</v>
      </c>
      <c r="J1384" s="137">
        <f t="shared" si="59"/>
        <v>0</v>
      </c>
      <c r="K1384" s="2"/>
    </row>
    <row r="1385" spans="2:11" ht="12.75">
      <c r="B1385" t="s">
        <v>907</v>
      </c>
      <c r="C1385" s="74"/>
      <c r="D1385" t="s">
        <v>908</v>
      </c>
      <c r="E1385" s="136">
        <v>14.99</v>
      </c>
      <c r="F1385" s="155">
        <v>0.2</v>
      </c>
      <c r="G1385" s="136">
        <v>11.99</v>
      </c>
      <c r="H1385" s="154">
        <v>1</v>
      </c>
      <c r="I1385" s="137">
        <f t="shared" si="58"/>
        <v>0</v>
      </c>
      <c r="J1385" s="137">
        <f t="shared" si="59"/>
        <v>0</v>
      </c>
      <c r="K1385" s="2"/>
    </row>
    <row r="1386" spans="1:10" s="111" customFormat="1" ht="12.75">
      <c r="A1386"/>
      <c r="B1386" t="s">
        <v>909</v>
      </c>
      <c r="C1386" s="74"/>
      <c r="D1386" t="s">
        <v>910</v>
      </c>
      <c r="E1386" s="136">
        <v>5</v>
      </c>
      <c r="F1386" s="155">
        <v>0.2</v>
      </c>
      <c r="G1386" s="136">
        <v>4</v>
      </c>
      <c r="H1386" s="154">
        <v>1</v>
      </c>
      <c r="I1386" s="137">
        <f t="shared" si="58"/>
        <v>0</v>
      </c>
      <c r="J1386" s="137">
        <f t="shared" si="59"/>
        <v>0</v>
      </c>
    </row>
    <row r="1387" spans="1:10" s="111" customFormat="1" ht="12.75">
      <c r="A1387"/>
      <c r="B1387" t="s">
        <v>911</v>
      </c>
      <c r="C1387" s="74"/>
      <c r="D1387" t="s">
        <v>912</v>
      </c>
      <c r="E1387" s="136">
        <v>6.99</v>
      </c>
      <c r="F1387" s="155">
        <v>0.2</v>
      </c>
      <c r="G1387" s="136">
        <v>5.59</v>
      </c>
      <c r="H1387" s="154">
        <v>1</v>
      </c>
      <c r="I1387" s="137">
        <f t="shared" si="58"/>
        <v>0</v>
      </c>
      <c r="J1387" s="137">
        <f t="shared" si="59"/>
        <v>0</v>
      </c>
    </row>
    <row r="1388" spans="1:10" s="111" customFormat="1" ht="12.75">
      <c r="A1388"/>
      <c r="B1388" t="s">
        <v>913</v>
      </c>
      <c r="C1388" s="74"/>
      <c r="D1388" t="s">
        <v>914</v>
      </c>
      <c r="E1388" s="136">
        <v>49.99</v>
      </c>
      <c r="F1388" s="155">
        <v>0.2</v>
      </c>
      <c r="G1388" s="136">
        <v>39.99</v>
      </c>
      <c r="H1388" s="154">
        <v>1</v>
      </c>
      <c r="I1388" s="137">
        <f t="shared" si="58"/>
        <v>0</v>
      </c>
      <c r="J1388" s="137">
        <f t="shared" si="59"/>
        <v>0</v>
      </c>
    </row>
    <row r="1389" spans="1:10" s="111" customFormat="1" ht="12.75">
      <c r="A1389"/>
      <c r="B1389" t="s">
        <v>915</v>
      </c>
      <c r="C1389" s="74"/>
      <c r="D1389" t="s">
        <v>916</v>
      </c>
      <c r="E1389" s="136">
        <v>84.38</v>
      </c>
      <c r="F1389" s="155" t="s">
        <v>42</v>
      </c>
      <c r="G1389" s="136">
        <v>84.38</v>
      </c>
      <c r="H1389" s="154">
        <v>6</v>
      </c>
      <c r="I1389" s="137">
        <f t="shared" si="58"/>
        <v>0</v>
      </c>
      <c r="J1389" s="137">
        <f t="shared" si="59"/>
        <v>0</v>
      </c>
    </row>
    <row r="1390" spans="1:10" s="111" customFormat="1" ht="12.75">
      <c r="A1390"/>
      <c r="B1390" t="s">
        <v>917</v>
      </c>
      <c r="C1390" s="74"/>
      <c r="D1390" t="s">
        <v>918</v>
      </c>
      <c r="E1390" s="136">
        <v>6.99</v>
      </c>
      <c r="F1390" s="155">
        <v>0.2</v>
      </c>
      <c r="G1390" s="136">
        <v>5.59</v>
      </c>
      <c r="H1390" s="154">
        <v>1</v>
      </c>
      <c r="I1390" s="137">
        <f t="shared" si="58"/>
        <v>0</v>
      </c>
      <c r="J1390" s="137">
        <f t="shared" si="59"/>
        <v>0</v>
      </c>
    </row>
    <row r="1391" spans="1:10" s="111" customFormat="1" ht="12.75">
      <c r="A1391"/>
      <c r="B1391" t="s">
        <v>919</v>
      </c>
      <c r="C1391" s="74"/>
      <c r="D1391" t="s">
        <v>920</v>
      </c>
      <c r="E1391" s="136">
        <v>6.99</v>
      </c>
      <c r="F1391" s="155">
        <v>0.2</v>
      </c>
      <c r="G1391" s="136">
        <v>5.59</v>
      </c>
      <c r="H1391" s="154">
        <v>1</v>
      </c>
      <c r="I1391" s="137">
        <f t="shared" si="58"/>
        <v>0</v>
      </c>
      <c r="J1391" s="137">
        <f t="shared" si="59"/>
        <v>0</v>
      </c>
    </row>
    <row r="1392" spans="1:10" ht="12.75">
      <c r="A1392"/>
      <c r="B1392" t="s">
        <v>921</v>
      </c>
      <c r="C1392" s="74"/>
      <c r="D1392" t="s">
        <v>922</v>
      </c>
      <c r="E1392" s="136">
        <v>19.61</v>
      </c>
      <c r="F1392" s="155">
        <v>0.2</v>
      </c>
      <c r="G1392" s="136">
        <v>15.69</v>
      </c>
      <c r="H1392" s="154">
        <v>1</v>
      </c>
      <c r="I1392" s="137">
        <f t="shared" si="58"/>
        <v>0</v>
      </c>
      <c r="J1392" s="137">
        <f t="shared" si="59"/>
        <v>0</v>
      </c>
    </row>
    <row r="1393" spans="1:10" s="111" customFormat="1" ht="12.75">
      <c r="A1393"/>
      <c r="B1393" t="s">
        <v>923</v>
      </c>
      <c r="C1393" s="74"/>
      <c r="D1393" t="s">
        <v>924</v>
      </c>
      <c r="E1393" s="136">
        <v>19.62</v>
      </c>
      <c r="F1393" s="155">
        <v>0.2</v>
      </c>
      <c r="G1393" s="136">
        <v>15.7</v>
      </c>
      <c r="H1393" s="154">
        <v>1</v>
      </c>
      <c r="I1393" s="137">
        <f t="shared" si="58"/>
        <v>0</v>
      </c>
      <c r="J1393" s="137">
        <f t="shared" si="59"/>
        <v>0</v>
      </c>
    </row>
    <row r="1394" spans="1:10" s="111" customFormat="1" ht="12.75">
      <c r="A1394"/>
      <c r="B1394" t="s">
        <v>925</v>
      </c>
      <c r="C1394" s="74"/>
      <c r="D1394" t="s">
        <v>926</v>
      </c>
      <c r="E1394" s="136">
        <v>29.99</v>
      </c>
      <c r="F1394" s="155">
        <v>0.2</v>
      </c>
      <c r="G1394" s="136">
        <v>23.99</v>
      </c>
      <c r="H1394" s="154">
        <v>1</v>
      </c>
      <c r="I1394" s="137">
        <f t="shared" si="58"/>
        <v>0</v>
      </c>
      <c r="J1394" s="137">
        <f t="shared" si="59"/>
        <v>0</v>
      </c>
    </row>
    <row r="1395" spans="1:10" s="111" customFormat="1" ht="12.75">
      <c r="A1395"/>
      <c r="B1395" t="s">
        <v>927</v>
      </c>
      <c r="C1395" s="74"/>
      <c r="D1395" t="s">
        <v>928</v>
      </c>
      <c r="E1395" s="136">
        <v>89.99</v>
      </c>
      <c r="F1395" s="155">
        <v>0.2</v>
      </c>
      <c r="G1395" s="136">
        <v>71.99</v>
      </c>
      <c r="H1395" s="154">
        <v>1</v>
      </c>
      <c r="I1395" s="137">
        <f t="shared" si="58"/>
        <v>0</v>
      </c>
      <c r="J1395" s="137">
        <f t="shared" si="59"/>
        <v>0</v>
      </c>
    </row>
    <row r="1396" spans="1:10" s="111" customFormat="1" ht="12.75">
      <c r="A1396" t="s">
        <v>258</v>
      </c>
      <c r="B1396"/>
      <c r="C1396" s="74"/>
      <c r="D1396"/>
      <c r="E1396" s="136"/>
      <c r="F1396" s="155"/>
      <c r="G1396" s="136"/>
      <c r="H1396" s="154"/>
      <c r="I1396" s="137"/>
      <c r="J1396" s="137"/>
    </row>
    <row r="1397" spans="1:10" s="111" customFormat="1" ht="12.75">
      <c r="A1397"/>
      <c r="B1397" t="s">
        <v>929</v>
      </c>
      <c r="C1397" s="74"/>
      <c r="D1397" t="s">
        <v>930</v>
      </c>
      <c r="E1397" s="136">
        <v>24.95</v>
      </c>
      <c r="F1397" s="155">
        <v>0.3</v>
      </c>
      <c r="G1397" s="136">
        <v>17.47</v>
      </c>
      <c r="H1397" s="154">
        <v>3</v>
      </c>
      <c r="I1397" s="137">
        <f aca="true" t="shared" si="60" ref="I1397:I1406">C1397*E1397</f>
        <v>0</v>
      </c>
      <c r="J1397" s="137">
        <f aca="true" t="shared" si="61" ref="J1397:J1406">C1397*G1397</f>
        <v>0</v>
      </c>
    </row>
    <row r="1398" spans="2:11" ht="12.75">
      <c r="B1398" t="s">
        <v>931</v>
      </c>
      <c r="C1398" s="74"/>
      <c r="D1398" t="s">
        <v>932</v>
      </c>
      <c r="E1398" s="136">
        <v>18.95</v>
      </c>
      <c r="F1398" s="155">
        <v>0.35</v>
      </c>
      <c r="G1398" s="136">
        <v>12.32</v>
      </c>
      <c r="H1398" s="154">
        <v>3</v>
      </c>
      <c r="I1398" s="137">
        <f t="shared" si="60"/>
        <v>0</v>
      </c>
      <c r="J1398" s="137">
        <f t="shared" si="61"/>
        <v>0</v>
      </c>
      <c r="K1398" s="2"/>
    </row>
    <row r="1399" spans="1:10" s="111" customFormat="1" ht="12.75">
      <c r="A1399"/>
      <c r="B1399" t="s">
        <v>933</v>
      </c>
      <c r="C1399" s="74"/>
      <c r="D1399" t="s">
        <v>934</v>
      </c>
      <c r="E1399" s="136">
        <v>9.95</v>
      </c>
      <c r="F1399" s="155">
        <v>0.35</v>
      </c>
      <c r="G1399" s="136">
        <v>6.47</v>
      </c>
      <c r="H1399" s="154">
        <v>3</v>
      </c>
      <c r="I1399" s="137">
        <f t="shared" si="60"/>
        <v>0</v>
      </c>
      <c r="J1399" s="137">
        <f t="shared" si="61"/>
        <v>0</v>
      </c>
    </row>
    <row r="1400" spans="1:10" s="111" customFormat="1" ht="12.75">
      <c r="A1400"/>
      <c r="B1400" t="s">
        <v>935</v>
      </c>
      <c r="C1400" s="74"/>
      <c r="D1400" t="s">
        <v>936</v>
      </c>
      <c r="E1400" s="136">
        <v>9.95</v>
      </c>
      <c r="F1400" s="155">
        <v>0.35</v>
      </c>
      <c r="G1400" s="136">
        <v>6.47</v>
      </c>
      <c r="H1400" s="154">
        <v>3</v>
      </c>
      <c r="I1400" s="137">
        <f t="shared" si="60"/>
        <v>0</v>
      </c>
      <c r="J1400" s="137">
        <f t="shared" si="61"/>
        <v>0</v>
      </c>
    </row>
    <row r="1401" spans="1:10" s="111" customFormat="1" ht="12.75">
      <c r="A1401"/>
      <c r="B1401" t="s">
        <v>937</v>
      </c>
      <c r="C1401" s="74"/>
      <c r="D1401" t="s">
        <v>938</v>
      </c>
      <c r="E1401" s="136">
        <v>9.95</v>
      </c>
      <c r="F1401" s="155">
        <v>0.35</v>
      </c>
      <c r="G1401" s="136">
        <v>6.47</v>
      </c>
      <c r="H1401" s="154">
        <v>3</v>
      </c>
      <c r="I1401" s="137">
        <f t="shared" si="60"/>
        <v>0</v>
      </c>
      <c r="J1401" s="137">
        <f t="shared" si="61"/>
        <v>0</v>
      </c>
    </row>
    <row r="1402" spans="1:10" s="113" customFormat="1" ht="12.75">
      <c r="A1402"/>
      <c r="B1402" t="s">
        <v>939</v>
      </c>
      <c r="C1402" s="74"/>
      <c r="D1402" t="s">
        <v>940</v>
      </c>
      <c r="E1402" s="136">
        <v>18.95</v>
      </c>
      <c r="F1402" s="155">
        <v>0.35</v>
      </c>
      <c r="G1402" s="136">
        <v>12.32</v>
      </c>
      <c r="H1402" s="154">
        <v>3</v>
      </c>
      <c r="I1402" s="137">
        <f t="shared" si="60"/>
        <v>0</v>
      </c>
      <c r="J1402" s="137">
        <f t="shared" si="61"/>
        <v>0</v>
      </c>
    </row>
    <row r="1403" spans="1:10" s="113" customFormat="1" ht="12.75">
      <c r="A1403"/>
      <c r="B1403" t="s">
        <v>941</v>
      </c>
      <c r="C1403" s="74"/>
      <c r="D1403" t="s">
        <v>942</v>
      </c>
      <c r="E1403" s="136">
        <v>18.95</v>
      </c>
      <c r="F1403" s="155">
        <v>0.35</v>
      </c>
      <c r="G1403" s="136">
        <v>12.32</v>
      </c>
      <c r="H1403" s="154">
        <v>3</v>
      </c>
      <c r="I1403" s="137">
        <f t="shared" si="60"/>
        <v>0</v>
      </c>
      <c r="J1403" s="137">
        <f t="shared" si="61"/>
        <v>0</v>
      </c>
    </row>
    <row r="1404" spans="1:10" ht="12.75">
      <c r="A1404"/>
      <c r="B1404" t="s">
        <v>943</v>
      </c>
      <c r="C1404" s="74"/>
      <c r="D1404" t="s">
        <v>944</v>
      </c>
      <c r="E1404" s="136">
        <v>18.99</v>
      </c>
      <c r="F1404" s="155">
        <v>0.35</v>
      </c>
      <c r="G1404" s="136">
        <v>12.34</v>
      </c>
      <c r="H1404" s="154">
        <v>3</v>
      </c>
      <c r="I1404" s="137">
        <f t="shared" si="60"/>
        <v>0</v>
      </c>
      <c r="J1404" s="137">
        <f t="shared" si="61"/>
        <v>0</v>
      </c>
    </row>
    <row r="1405" spans="1:10" s="113" customFormat="1" ht="12.75">
      <c r="A1405"/>
      <c r="B1405" t="s">
        <v>945</v>
      </c>
      <c r="C1405" s="74"/>
      <c r="D1405" t="s">
        <v>946</v>
      </c>
      <c r="E1405" s="136">
        <v>12.95</v>
      </c>
      <c r="F1405" s="155">
        <v>0.3</v>
      </c>
      <c r="G1405" s="136">
        <v>9.07</v>
      </c>
      <c r="H1405" s="154">
        <v>3</v>
      </c>
      <c r="I1405" s="137">
        <f t="shared" si="60"/>
        <v>0</v>
      </c>
      <c r="J1405" s="137">
        <f t="shared" si="61"/>
        <v>0</v>
      </c>
    </row>
    <row r="1406" spans="1:10" s="113" customFormat="1" ht="12.75">
      <c r="A1406"/>
      <c r="B1406" t="s">
        <v>947</v>
      </c>
      <c r="C1406" s="74"/>
      <c r="D1406" t="s">
        <v>948</v>
      </c>
      <c r="E1406" s="136">
        <v>11.95</v>
      </c>
      <c r="F1406" s="155">
        <v>0.3</v>
      </c>
      <c r="G1406" s="136">
        <v>8.37</v>
      </c>
      <c r="H1406" s="154">
        <v>3</v>
      </c>
      <c r="I1406" s="137">
        <f t="shared" si="60"/>
        <v>0</v>
      </c>
      <c r="J1406" s="137">
        <f t="shared" si="61"/>
        <v>0</v>
      </c>
    </row>
    <row r="1407" spans="1:10" s="113" customFormat="1" ht="12.75">
      <c r="A1407" t="s">
        <v>259</v>
      </c>
      <c r="B1407"/>
      <c r="C1407" s="74"/>
      <c r="D1407"/>
      <c r="E1407" s="136"/>
      <c r="F1407" s="155"/>
      <c r="G1407" s="136"/>
      <c r="H1407" s="154"/>
      <c r="I1407" s="137"/>
      <c r="J1407" s="137"/>
    </row>
    <row r="1408" spans="1:10" s="113" customFormat="1" ht="12.75">
      <c r="A1408"/>
      <c r="B1408" t="s">
        <v>949</v>
      </c>
      <c r="C1408" s="74"/>
      <c r="D1408" t="s">
        <v>950</v>
      </c>
      <c r="E1408" s="136">
        <v>19.99</v>
      </c>
      <c r="F1408" s="155">
        <v>0.35</v>
      </c>
      <c r="G1408" s="136">
        <v>12.99</v>
      </c>
      <c r="H1408" s="154">
        <v>3</v>
      </c>
      <c r="I1408" s="137">
        <f>C1408*E1408</f>
        <v>0</v>
      </c>
      <c r="J1408" s="137">
        <f>C1408*G1408</f>
        <v>0</v>
      </c>
    </row>
    <row r="1409" spans="1:10" s="113" customFormat="1" ht="12.75">
      <c r="A1409"/>
      <c r="B1409" t="s">
        <v>951</v>
      </c>
      <c r="C1409" s="74"/>
      <c r="D1409" t="s">
        <v>952</v>
      </c>
      <c r="E1409" s="136">
        <v>16.99</v>
      </c>
      <c r="F1409" s="155">
        <v>0.35</v>
      </c>
      <c r="G1409" s="136">
        <v>11.04</v>
      </c>
      <c r="H1409" s="154">
        <v>3</v>
      </c>
      <c r="I1409" s="137">
        <f>C1409*E1409</f>
        <v>0</v>
      </c>
      <c r="J1409" s="137">
        <f>C1409*G1409</f>
        <v>0</v>
      </c>
    </row>
    <row r="1410" spans="1:10" ht="12.75">
      <c r="A1410"/>
      <c r="B1410" t="s">
        <v>953</v>
      </c>
      <c r="C1410" s="74"/>
      <c r="D1410" t="s">
        <v>954</v>
      </c>
      <c r="E1410" s="136">
        <v>29.99</v>
      </c>
      <c r="F1410" s="155">
        <v>0.35</v>
      </c>
      <c r="G1410" s="136">
        <v>19.49</v>
      </c>
      <c r="H1410" s="154">
        <v>3</v>
      </c>
      <c r="I1410" s="137">
        <f>C1410*E1410</f>
        <v>0</v>
      </c>
      <c r="J1410" s="137">
        <f>C1410*G1410</f>
        <v>0</v>
      </c>
    </row>
    <row r="1411" spans="2:11" ht="12.75">
      <c r="B1411" t="s">
        <v>955</v>
      </c>
      <c r="C1411" s="74"/>
      <c r="D1411" t="s">
        <v>956</v>
      </c>
      <c r="E1411" s="136">
        <v>39.99</v>
      </c>
      <c r="F1411" s="155">
        <v>0.35</v>
      </c>
      <c r="G1411" s="136">
        <v>25.99</v>
      </c>
      <c r="H1411" s="154">
        <v>3</v>
      </c>
      <c r="I1411" s="137">
        <f>C1411*E1411</f>
        <v>0</v>
      </c>
      <c r="J1411" s="137">
        <f>C1411*G1411</f>
        <v>0</v>
      </c>
      <c r="K1411" s="2"/>
    </row>
    <row r="1412" spans="1:10" s="111" customFormat="1" ht="12.75">
      <c r="A1412" t="s">
        <v>357</v>
      </c>
      <c r="B1412"/>
      <c r="C1412" s="74"/>
      <c r="D1412"/>
      <c r="E1412" s="136"/>
      <c r="F1412" s="155"/>
      <c r="G1412" s="136"/>
      <c r="H1412" s="154"/>
      <c r="I1412" s="137"/>
      <c r="J1412" s="137"/>
    </row>
    <row r="1413" spans="2:11" ht="12.75">
      <c r="B1413" t="s">
        <v>957</v>
      </c>
      <c r="C1413" s="74"/>
      <c r="D1413" t="s">
        <v>958</v>
      </c>
      <c r="E1413" s="136">
        <v>7.95</v>
      </c>
      <c r="F1413" s="155">
        <v>0.35</v>
      </c>
      <c r="G1413" s="136">
        <v>5.17</v>
      </c>
      <c r="H1413" s="154">
        <v>1</v>
      </c>
      <c r="I1413" s="137">
        <f aca="true" t="shared" si="62" ref="I1413:I1420">C1413*E1413</f>
        <v>0</v>
      </c>
      <c r="J1413" s="137">
        <f aca="true" t="shared" si="63" ref="J1413:J1420">C1413*G1413</f>
        <v>0</v>
      </c>
      <c r="K1413" s="2"/>
    </row>
    <row r="1414" spans="1:10" s="158" customFormat="1" ht="12.75">
      <c r="A1414"/>
      <c r="B1414" t="s">
        <v>959</v>
      </c>
      <c r="C1414" s="74"/>
      <c r="D1414" t="s">
        <v>960</v>
      </c>
      <c r="E1414" s="136">
        <v>7.95</v>
      </c>
      <c r="F1414" s="155">
        <v>0.35</v>
      </c>
      <c r="G1414" s="136">
        <v>5.17</v>
      </c>
      <c r="H1414" s="154">
        <v>1</v>
      </c>
      <c r="I1414" s="137">
        <f t="shared" si="62"/>
        <v>0</v>
      </c>
      <c r="J1414" s="137">
        <f t="shared" si="63"/>
        <v>0</v>
      </c>
    </row>
    <row r="1415" spans="2:11" ht="12.75">
      <c r="B1415" t="s">
        <v>961</v>
      </c>
      <c r="C1415" s="74"/>
      <c r="D1415" t="s">
        <v>962</v>
      </c>
      <c r="E1415" s="136">
        <v>22.99</v>
      </c>
      <c r="F1415" s="155">
        <v>0.35</v>
      </c>
      <c r="G1415" s="136">
        <v>14.94</v>
      </c>
      <c r="H1415" s="154">
        <v>3</v>
      </c>
      <c r="I1415" s="137">
        <f t="shared" si="62"/>
        <v>0</v>
      </c>
      <c r="J1415" s="137">
        <f t="shared" si="63"/>
        <v>0</v>
      </c>
      <c r="K1415" s="2"/>
    </row>
    <row r="1416" spans="1:10" s="111" customFormat="1" ht="12.75">
      <c r="A1416"/>
      <c r="B1416" t="s">
        <v>963</v>
      </c>
      <c r="C1416" s="74"/>
      <c r="D1416" t="s">
        <v>964</v>
      </c>
      <c r="E1416" s="136">
        <v>7.95</v>
      </c>
      <c r="F1416" s="155">
        <v>0.35</v>
      </c>
      <c r="G1416" s="136">
        <v>5.17</v>
      </c>
      <c r="H1416" s="154">
        <v>1</v>
      </c>
      <c r="I1416" s="137">
        <f t="shared" si="62"/>
        <v>0</v>
      </c>
      <c r="J1416" s="137">
        <f t="shared" si="63"/>
        <v>0</v>
      </c>
    </row>
    <row r="1417" spans="1:10" s="111" customFormat="1" ht="12.75">
      <c r="A1417"/>
      <c r="B1417" t="s">
        <v>965</v>
      </c>
      <c r="C1417" s="74"/>
      <c r="D1417" t="s">
        <v>966</v>
      </c>
      <c r="E1417" s="136">
        <v>7.95</v>
      </c>
      <c r="F1417" s="155">
        <v>0.35</v>
      </c>
      <c r="G1417" s="136">
        <v>5.17</v>
      </c>
      <c r="H1417" s="154">
        <v>1</v>
      </c>
      <c r="I1417" s="137">
        <f t="shared" si="62"/>
        <v>0</v>
      </c>
      <c r="J1417" s="137">
        <f t="shared" si="63"/>
        <v>0</v>
      </c>
    </row>
    <row r="1418" spans="1:10" s="111" customFormat="1" ht="12.75">
      <c r="A1418"/>
      <c r="B1418" t="s">
        <v>967</v>
      </c>
      <c r="C1418" s="74"/>
      <c r="D1418" t="s">
        <v>968</v>
      </c>
      <c r="E1418" s="136">
        <v>16.95</v>
      </c>
      <c r="F1418" s="155">
        <v>0.35</v>
      </c>
      <c r="G1418" s="136">
        <v>11.02</v>
      </c>
      <c r="H1418" s="154">
        <v>3</v>
      </c>
      <c r="I1418" s="137">
        <f t="shared" si="62"/>
        <v>0</v>
      </c>
      <c r="J1418" s="137">
        <f t="shared" si="63"/>
        <v>0</v>
      </c>
    </row>
    <row r="1419" spans="1:10" s="111" customFormat="1" ht="12.75">
      <c r="A1419"/>
      <c r="B1419" t="s">
        <v>969</v>
      </c>
      <c r="C1419" s="74"/>
      <c r="D1419" t="s">
        <v>970</v>
      </c>
      <c r="E1419" s="136">
        <v>9.95</v>
      </c>
      <c r="F1419" s="155">
        <v>0.35</v>
      </c>
      <c r="G1419" s="136">
        <v>6.47</v>
      </c>
      <c r="H1419" s="154">
        <v>3</v>
      </c>
      <c r="I1419" s="137">
        <f t="shared" si="62"/>
        <v>0</v>
      </c>
      <c r="J1419" s="137">
        <f t="shared" si="63"/>
        <v>0</v>
      </c>
    </row>
    <row r="1420" spans="1:10" s="111" customFormat="1" ht="12.75">
      <c r="A1420"/>
      <c r="B1420" t="s">
        <v>971</v>
      </c>
      <c r="C1420" s="74"/>
      <c r="D1420" t="s">
        <v>972</v>
      </c>
      <c r="E1420" s="136">
        <v>12.99</v>
      </c>
      <c r="F1420" s="155">
        <v>0.35</v>
      </c>
      <c r="G1420" s="136">
        <v>8.44</v>
      </c>
      <c r="H1420" s="154">
        <v>3</v>
      </c>
      <c r="I1420" s="137">
        <f t="shared" si="62"/>
        <v>0</v>
      </c>
      <c r="J1420" s="137">
        <f t="shared" si="63"/>
        <v>0</v>
      </c>
    </row>
    <row r="1421" spans="1:10" s="111" customFormat="1" ht="12.75">
      <c r="A1421" t="s">
        <v>260</v>
      </c>
      <c r="B1421"/>
      <c r="C1421" s="74"/>
      <c r="D1421"/>
      <c r="E1421" s="136"/>
      <c r="F1421" s="155"/>
      <c r="G1421" s="136"/>
      <c r="H1421" s="154"/>
      <c r="I1421" s="137"/>
      <c r="J1421" s="137"/>
    </row>
    <row r="1422" spans="1:10" s="158" customFormat="1" ht="12.75">
      <c r="A1422"/>
      <c r="B1422" t="s">
        <v>973</v>
      </c>
      <c r="C1422" s="74"/>
      <c r="D1422" t="s">
        <v>974</v>
      </c>
      <c r="E1422" s="136">
        <v>39.99</v>
      </c>
      <c r="F1422" s="155">
        <v>0.3</v>
      </c>
      <c r="G1422" s="136">
        <v>27.99</v>
      </c>
      <c r="H1422" s="154">
        <v>4</v>
      </c>
      <c r="I1422" s="137">
        <f>C1422*E1422</f>
        <v>0</v>
      </c>
      <c r="J1422" s="137">
        <f>C1422*G1422</f>
        <v>0</v>
      </c>
    </row>
    <row r="1423" spans="1:10" s="158" customFormat="1" ht="12.75">
      <c r="A1423"/>
      <c r="B1423" t="s">
        <v>975</v>
      </c>
      <c r="C1423" s="74"/>
      <c r="D1423" t="s">
        <v>976</v>
      </c>
      <c r="E1423" s="136">
        <v>125</v>
      </c>
      <c r="F1423" s="155">
        <v>0.3</v>
      </c>
      <c r="G1423" s="136">
        <v>87.5</v>
      </c>
      <c r="H1423" s="154">
        <v>4</v>
      </c>
      <c r="I1423" s="137">
        <f>C1423*E1423</f>
        <v>0</v>
      </c>
      <c r="J1423" s="137">
        <f>C1423*G1423</f>
        <v>0</v>
      </c>
    </row>
    <row r="1424" spans="2:11" ht="12.75">
      <c r="B1424" t="s">
        <v>977</v>
      </c>
      <c r="C1424" s="74"/>
      <c r="D1424" t="s">
        <v>978</v>
      </c>
      <c r="E1424" s="136">
        <v>3.95</v>
      </c>
      <c r="F1424" s="155">
        <v>0.3</v>
      </c>
      <c r="G1424" s="136">
        <v>2.77</v>
      </c>
      <c r="H1424" s="154">
        <v>1</v>
      </c>
      <c r="I1424" s="137">
        <f>C1424*E1424</f>
        <v>0</v>
      </c>
      <c r="J1424" s="137">
        <f>C1424*G1424</f>
        <v>0</v>
      </c>
      <c r="K1424" s="2"/>
    </row>
    <row r="1425" spans="2:11" ht="12.75">
      <c r="B1425" t="s">
        <v>979</v>
      </c>
      <c r="C1425" s="74"/>
      <c r="D1425" t="s">
        <v>980</v>
      </c>
      <c r="E1425" s="136">
        <v>24.95</v>
      </c>
      <c r="F1425" s="155">
        <v>0.25</v>
      </c>
      <c r="G1425" s="136">
        <v>18.71</v>
      </c>
      <c r="H1425" s="154">
        <v>3</v>
      </c>
      <c r="I1425" s="137">
        <f>C1425*E1425</f>
        <v>0</v>
      </c>
      <c r="J1425" s="137">
        <f>C1425*G1425</f>
        <v>0</v>
      </c>
      <c r="K1425" s="2"/>
    </row>
    <row r="1426" spans="1:10" ht="12.75">
      <c r="A1426" t="s">
        <v>3885</v>
      </c>
      <c r="C1426" s="74"/>
      <c r="E1426" s="136"/>
      <c r="F1426" s="155"/>
      <c r="G1426" s="136"/>
      <c r="H1426" s="154"/>
      <c r="I1426" s="137"/>
      <c r="J1426" s="137"/>
    </row>
    <row r="1427" spans="1:10" s="111" customFormat="1" ht="12.75">
      <c r="A1427"/>
      <c r="B1427" t="s">
        <v>981</v>
      </c>
      <c r="C1427" s="74"/>
      <c r="D1427" t="s">
        <v>982</v>
      </c>
      <c r="E1427" s="136">
        <v>19.95</v>
      </c>
      <c r="F1427" s="155">
        <v>0.25</v>
      </c>
      <c r="G1427" s="136">
        <v>14.96</v>
      </c>
      <c r="H1427" s="154">
        <v>4</v>
      </c>
      <c r="I1427" s="137">
        <f>C1427*E1427</f>
        <v>0</v>
      </c>
      <c r="J1427" s="137">
        <f>C1427*G1427</f>
        <v>0</v>
      </c>
    </row>
    <row r="1428" spans="1:10" s="111" customFormat="1" ht="12.75">
      <c r="A1428" t="s">
        <v>326</v>
      </c>
      <c r="B1428"/>
      <c r="C1428" s="74"/>
      <c r="D1428"/>
      <c r="E1428" s="136"/>
      <c r="F1428" s="155"/>
      <c r="G1428" s="136"/>
      <c r="H1428" s="154"/>
      <c r="I1428" s="137"/>
      <c r="J1428" s="137"/>
    </row>
    <row r="1429" spans="1:10" s="111" customFormat="1" ht="12.75">
      <c r="A1429"/>
      <c r="B1429" t="s">
        <v>983</v>
      </c>
      <c r="C1429" s="74"/>
      <c r="D1429" t="s">
        <v>984</v>
      </c>
      <c r="E1429" s="136">
        <v>19.95</v>
      </c>
      <c r="F1429" s="155">
        <v>0.3</v>
      </c>
      <c r="G1429" s="136">
        <v>13.97</v>
      </c>
      <c r="H1429" s="154">
        <v>3</v>
      </c>
      <c r="I1429" s="137">
        <f>C1429*E1429</f>
        <v>0</v>
      </c>
      <c r="J1429" s="137">
        <f>C1429*G1429</f>
        <v>0</v>
      </c>
    </row>
    <row r="1430" spans="1:10" s="111" customFormat="1" ht="12.75">
      <c r="A1430"/>
      <c r="B1430" t="s">
        <v>985</v>
      </c>
      <c r="C1430" s="74"/>
      <c r="D1430" t="s">
        <v>986</v>
      </c>
      <c r="E1430" s="136">
        <v>49.95</v>
      </c>
      <c r="F1430" s="155">
        <v>0.35</v>
      </c>
      <c r="G1430" s="136">
        <v>32.47</v>
      </c>
      <c r="H1430" s="154">
        <v>3</v>
      </c>
      <c r="I1430" s="137">
        <f>C1430*E1430</f>
        <v>0</v>
      </c>
      <c r="J1430" s="137">
        <f>C1430*G1430</f>
        <v>0</v>
      </c>
    </row>
    <row r="1431" spans="1:10" s="111" customFormat="1" ht="12.75">
      <c r="A1431"/>
      <c r="B1431" t="s">
        <v>987</v>
      </c>
      <c r="C1431" s="74"/>
      <c r="D1431" t="s">
        <v>988</v>
      </c>
      <c r="E1431" s="136">
        <v>49.95</v>
      </c>
      <c r="F1431" s="155">
        <v>0.35</v>
      </c>
      <c r="G1431" s="136">
        <v>32.47</v>
      </c>
      <c r="H1431" s="154">
        <v>3</v>
      </c>
      <c r="I1431" s="137">
        <f>C1431*E1431</f>
        <v>0</v>
      </c>
      <c r="J1431" s="137">
        <f>C1431*G1431</f>
        <v>0</v>
      </c>
    </row>
    <row r="1432" spans="1:10" s="111" customFormat="1" ht="12.75">
      <c r="A1432"/>
      <c r="B1432" t="s">
        <v>989</v>
      </c>
      <c r="C1432" s="74"/>
      <c r="D1432" t="s">
        <v>990</v>
      </c>
      <c r="E1432" s="136">
        <v>29.95</v>
      </c>
      <c r="F1432" s="155">
        <v>0.35</v>
      </c>
      <c r="G1432" s="136">
        <v>19.47</v>
      </c>
      <c r="H1432" s="154">
        <v>4</v>
      </c>
      <c r="I1432" s="137">
        <f>C1432*E1432</f>
        <v>0</v>
      </c>
      <c r="J1432" s="137">
        <f>C1432*G1432</f>
        <v>0</v>
      </c>
    </row>
    <row r="1433" spans="1:10" s="111" customFormat="1" ht="12.75">
      <c r="A1433"/>
      <c r="B1433" t="s">
        <v>991</v>
      </c>
      <c r="C1433" s="74"/>
      <c r="D1433" t="s">
        <v>992</v>
      </c>
      <c r="E1433" s="136">
        <v>29.95</v>
      </c>
      <c r="F1433" s="155">
        <v>0.35</v>
      </c>
      <c r="G1433" s="136">
        <v>19.47</v>
      </c>
      <c r="H1433" s="154">
        <v>4</v>
      </c>
      <c r="I1433" s="137">
        <f>C1433*E1433</f>
        <v>0</v>
      </c>
      <c r="J1433" s="137">
        <f>C1433*G1433</f>
        <v>0</v>
      </c>
    </row>
    <row r="1434" spans="1:10" s="111" customFormat="1" ht="12.75">
      <c r="A1434" t="s">
        <v>261</v>
      </c>
      <c r="B1434"/>
      <c r="C1434" s="74"/>
      <c r="D1434"/>
      <c r="E1434" s="136"/>
      <c r="F1434" s="155"/>
      <c r="G1434" s="136"/>
      <c r="H1434" s="154"/>
      <c r="I1434" s="137"/>
      <c r="J1434" s="137"/>
    </row>
    <row r="1435" spans="1:11" s="158" customFormat="1" ht="12.75">
      <c r="A1435" s="111"/>
      <c r="B1435" s="111" t="s">
        <v>993</v>
      </c>
      <c r="C1435" s="140"/>
      <c r="D1435" s="111" t="s">
        <v>994</v>
      </c>
      <c r="E1435" s="183">
        <v>2.99</v>
      </c>
      <c r="F1435" s="195">
        <v>0.45</v>
      </c>
      <c r="G1435" s="183">
        <v>1.64</v>
      </c>
      <c r="H1435" s="153">
        <v>1</v>
      </c>
      <c r="I1435" s="183">
        <f>C1435*E1435</f>
        <v>0</v>
      </c>
      <c r="J1435" s="183">
        <f>C1435*G1435</f>
        <v>0</v>
      </c>
      <c r="K1435" s="160"/>
    </row>
    <row r="1436" spans="1:10" s="111" customFormat="1" ht="12.75">
      <c r="A1436"/>
      <c r="B1436" t="s">
        <v>995</v>
      </c>
      <c r="C1436" s="74"/>
      <c r="D1436" t="s">
        <v>996</v>
      </c>
      <c r="E1436" s="136">
        <v>17.99</v>
      </c>
      <c r="F1436" s="155">
        <v>0.25</v>
      </c>
      <c r="G1436" s="136">
        <v>13.49</v>
      </c>
      <c r="H1436" s="154">
        <v>4</v>
      </c>
      <c r="I1436" s="137">
        <f>C1436*E1436</f>
        <v>0</v>
      </c>
      <c r="J1436" s="137">
        <f>C1436*G1436</f>
        <v>0</v>
      </c>
    </row>
    <row r="1437" spans="1:10" s="111" customFormat="1" ht="12.75">
      <c r="A1437"/>
      <c r="B1437" t="s">
        <v>997</v>
      </c>
      <c r="C1437" s="74"/>
      <c r="D1437" t="s">
        <v>998</v>
      </c>
      <c r="E1437" s="136">
        <v>12.99</v>
      </c>
      <c r="F1437" s="155">
        <v>0.3</v>
      </c>
      <c r="G1437" s="136">
        <v>9.09</v>
      </c>
      <c r="H1437" s="154">
        <v>3</v>
      </c>
      <c r="I1437" s="137">
        <f>C1437*E1437</f>
        <v>0</v>
      </c>
      <c r="J1437" s="137">
        <f>C1437*G1437</f>
        <v>0</v>
      </c>
    </row>
    <row r="1438" spans="1:10" s="111" customFormat="1" ht="12.75">
      <c r="A1438"/>
      <c r="B1438" t="s">
        <v>999</v>
      </c>
      <c r="C1438" s="74"/>
      <c r="D1438" t="s">
        <v>1000</v>
      </c>
      <c r="E1438" s="136">
        <v>24.99</v>
      </c>
      <c r="F1438" s="155">
        <v>0.3</v>
      </c>
      <c r="G1438" s="136">
        <v>17.49</v>
      </c>
      <c r="H1438" s="154">
        <v>3</v>
      </c>
      <c r="I1438" s="137">
        <f>C1438*E1438</f>
        <v>0</v>
      </c>
      <c r="J1438" s="137">
        <f>C1438*G1438</f>
        <v>0</v>
      </c>
    </row>
    <row r="1439" spans="1:10" s="111" customFormat="1" ht="12.75">
      <c r="A1439" t="s">
        <v>262</v>
      </c>
      <c r="B1439"/>
      <c r="C1439" s="74"/>
      <c r="D1439"/>
      <c r="E1439" s="136"/>
      <c r="F1439" s="155"/>
      <c r="G1439" s="136"/>
      <c r="H1439" s="154"/>
      <c r="I1439" s="137"/>
      <c r="J1439" s="137"/>
    </row>
    <row r="1440" spans="2:11" s="111" customFormat="1" ht="12.75">
      <c r="B1440" s="111" t="s">
        <v>1001</v>
      </c>
      <c r="C1440" s="140"/>
      <c r="D1440" s="111" t="s">
        <v>1002</v>
      </c>
      <c r="E1440" s="183">
        <v>3.5</v>
      </c>
      <c r="F1440" s="195">
        <v>0.45</v>
      </c>
      <c r="G1440" s="183">
        <v>1.92</v>
      </c>
      <c r="H1440" s="153">
        <v>1</v>
      </c>
      <c r="I1440" s="183">
        <f aca="true" t="shared" si="64" ref="I1440:I1447">C1440*E1440</f>
        <v>0</v>
      </c>
      <c r="J1440" s="183">
        <f aca="true" t="shared" si="65" ref="J1440:J1447">C1440*G1440</f>
        <v>0</v>
      </c>
      <c r="K1440" s="160"/>
    </row>
    <row r="1441" spans="1:10" s="111" customFormat="1" ht="12.75">
      <c r="A1441"/>
      <c r="B1441" t="s">
        <v>1003</v>
      </c>
      <c r="C1441" s="74"/>
      <c r="D1441" t="s">
        <v>1004</v>
      </c>
      <c r="E1441" s="136">
        <v>15.95</v>
      </c>
      <c r="F1441" s="155">
        <v>0.25</v>
      </c>
      <c r="G1441" s="136">
        <v>11.96</v>
      </c>
      <c r="H1441" s="154">
        <v>3</v>
      </c>
      <c r="I1441" s="137">
        <f t="shared" si="64"/>
        <v>0</v>
      </c>
      <c r="J1441" s="137">
        <f t="shared" si="65"/>
        <v>0</v>
      </c>
    </row>
    <row r="1442" spans="2:11" ht="12.75">
      <c r="B1442" t="s">
        <v>1005</v>
      </c>
      <c r="C1442" s="74"/>
      <c r="D1442" t="s">
        <v>1006</v>
      </c>
      <c r="E1442" s="136">
        <v>17.95</v>
      </c>
      <c r="F1442" s="155">
        <v>0.3</v>
      </c>
      <c r="G1442" s="136">
        <v>12.57</v>
      </c>
      <c r="H1442" s="154">
        <v>3</v>
      </c>
      <c r="I1442" s="137">
        <f t="shared" si="64"/>
        <v>0</v>
      </c>
      <c r="J1442" s="137">
        <f t="shared" si="65"/>
        <v>0</v>
      </c>
      <c r="K1442" s="2"/>
    </row>
    <row r="1443" spans="1:10" s="111" customFormat="1" ht="12.75">
      <c r="A1443"/>
      <c r="B1443" t="s">
        <v>1007</v>
      </c>
      <c r="C1443" s="74"/>
      <c r="D1443" t="s">
        <v>1008</v>
      </c>
      <c r="E1443" s="136">
        <v>17.95</v>
      </c>
      <c r="F1443" s="155">
        <v>0.3</v>
      </c>
      <c r="G1443" s="136">
        <v>12.57</v>
      </c>
      <c r="H1443" s="154">
        <v>3</v>
      </c>
      <c r="I1443" s="137">
        <f t="shared" si="64"/>
        <v>0</v>
      </c>
      <c r="J1443" s="137">
        <f t="shared" si="65"/>
        <v>0</v>
      </c>
    </row>
    <row r="1444" spans="1:10" s="111" customFormat="1" ht="12.75">
      <c r="A1444"/>
      <c r="B1444" t="s">
        <v>1009</v>
      </c>
      <c r="C1444" s="74"/>
      <c r="D1444" t="s">
        <v>1010</v>
      </c>
      <c r="E1444" s="136">
        <v>14.95</v>
      </c>
      <c r="F1444" s="155">
        <v>0.3</v>
      </c>
      <c r="G1444" s="136">
        <v>10.47</v>
      </c>
      <c r="H1444" s="154">
        <v>3</v>
      </c>
      <c r="I1444" s="137">
        <f t="shared" si="64"/>
        <v>0</v>
      </c>
      <c r="J1444" s="137">
        <f t="shared" si="65"/>
        <v>0</v>
      </c>
    </row>
    <row r="1445" spans="2:11" ht="12.75">
      <c r="B1445" t="s">
        <v>1011</v>
      </c>
      <c r="C1445" s="74"/>
      <c r="D1445" t="s">
        <v>1012</v>
      </c>
      <c r="E1445" s="136">
        <v>14.99</v>
      </c>
      <c r="F1445" s="155">
        <v>0.3</v>
      </c>
      <c r="G1445" s="136">
        <v>10.49</v>
      </c>
      <c r="H1445" s="154">
        <v>3</v>
      </c>
      <c r="I1445" s="137">
        <f t="shared" si="64"/>
        <v>0</v>
      </c>
      <c r="J1445" s="137">
        <f t="shared" si="65"/>
        <v>0</v>
      </c>
      <c r="K1445" s="2"/>
    </row>
    <row r="1446" spans="2:11" s="111" customFormat="1" ht="12.75">
      <c r="B1446" s="111" t="s">
        <v>1013</v>
      </c>
      <c r="C1446" s="140"/>
      <c r="D1446" s="111" t="s">
        <v>1014</v>
      </c>
      <c r="E1446" s="183">
        <v>3.5</v>
      </c>
      <c r="F1446" s="195">
        <v>0.45</v>
      </c>
      <c r="G1446" s="183">
        <v>1.92</v>
      </c>
      <c r="H1446" s="153">
        <v>1</v>
      </c>
      <c r="I1446" s="183">
        <f t="shared" si="64"/>
        <v>0</v>
      </c>
      <c r="J1446" s="183">
        <f t="shared" si="65"/>
        <v>0</v>
      </c>
      <c r="K1446" s="160"/>
    </row>
    <row r="1447" spans="2:11" s="111" customFormat="1" ht="12.75">
      <c r="B1447" s="111" t="s">
        <v>1015</v>
      </c>
      <c r="C1447" s="140"/>
      <c r="D1447" s="111" t="s">
        <v>1016</v>
      </c>
      <c r="E1447" s="183">
        <v>3.5</v>
      </c>
      <c r="F1447" s="195">
        <v>0.5</v>
      </c>
      <c r="G1447" s="183">
        <v>1.75</v>
      </c>
      <c r="H1447" s="153">
        <v>1</v>
      </c>
      <c r="I1447" s="183">
        <f t="shared" si="64"/>
        <v>0</v>
      </c>
      <c r="J1447" s="183">
        <f t="shared" si="65"/>
        <v>0</v>
      </c>
      <c r="K1447" s="160"/>
    </row>
    <row r="1448" spans="1:10" s="138" customFormat="1" ht="12.75">
      <c r="A1448" t="s">
        <v>263</v>
      </c>
      <c r="B1448"/>
      <c r="C1448" s="74"/>
      <c r="D1448"/>
      <c r="E1448" s="136"/>
      <c r="F1448" s="155"/>
      <c r="G1448" s="136"/>
      <c r="H1448" s="154"/>
      <c r="I1448" s="137"/>
      <c r="J1448" s="137"/>
    </row>
    <row r="1449" spans="1:10" s="138" customFormat="1" ht="12.75">
      <c r="A1449"/>
      <c r="B1449" t="s">
        <v>1017</v>
      </c>
      <c r="C1449" s="74"/>
      <c r="D1449" t="s">
        <v>1018</v>
      </c>
      <c r="E1449" s="136">
        <v>9.95</v>
      </c>
      <c r="F1449" s="155">
        <v>0.3</v>
      </c>
      <c r="G1449" s="136">
        <v>6.97</v>
      </c>
      <c r="H1449" s="154">
        <v>3</v>
      </c>
      <c r="I1449" s="137">
        <f>C1449*E1449</f>
        <v>0</v>
      </c>
      <c r="J1449" s="137">
        <f>C1449*G1449</f>
        <v>0</v>
      </c>
    </row>
    <row r="1450" spans="1:10" ht="12.75">
      <c r="A1450"/>
      <c r="B1450" t="s">
        <v>1019</v>
      </c>
      <c r="C1450" s="74"/>
      <c r="D1450" t="s">
        <v>1020</v>
      </c>
      <c r="E1450" s="136">
        <v>19.95</v>
      </c>
      <c r="F1450" s="155">
        <v>0.3</v>
      </c>
      <c r="G1450" s="136">
        <v>13.97</v>
      </c>
      <c r="H1450" s="154">
        <v>3</v>
      </c>
      <c r="I1450" s="137">
        <f>C1450*E1450</f>
        <v>0</v>
      </c>
      <c r="J1450" s="137">
        <f>C1450*G1450</f>
        <v>0</v>
      </c>
    </row>
    <row r="1451" spans="1:10" s="113" customFormat="1" ht="12.75">
      <c r="A1451" s="130" t="s">
        <v>41</v>
      </c>
      <c r="B1451" s="50" t="s">
        <v>310</v>
      </c>
      <c r="C1451" s="73"/>
      <c r="D1451" s="50"/>
      <c r="E1451" s="68"/>
      <c r="F1451" s="86"/>
      <c r="G1451" s="68"/>
      <c r="H1451" s="152"/>
      <c r="I1451" s="95"/>
      <c r="J1451" s="95"/>
    </row>
    <row r="1452" spans="1:10" s="158" customFormat="1" ht="12.75">
      <c r="A1452"/>
      <c r="B1452" t="s">
        <v>1021</v>
      </c>
      <c r="C1452" s="74"/>
      <c r="D1452" t="s">
        <v>1022</v>
      </c>
      <c r="E1452" s="136">
        <v>4.99</v>
      </c>
      <c r="F1452" s="155">
        <v>0.3</v>
      </c>
      <c r="G1452" s="136">
        <v>3.49</v>
      </c>
      <c r="H1452" s="154">
        <v>1</v>
      </c>
      <c r="I1452" s="137">
        <f>C1452*E1452</f>
        <v>0</v>
      </c>
      <c r="J1452" s="137">
        <f>C1452*G1452</f>
        <v>0</v>
      </c>
    </row>
    <row r="1453" spans="1:10" ht="12.75">
      <c r="A1453" t="s">
        <v>3886</v>
      </c>
      <c r="C1453" s="74"/>
      <c r="E1453" s="136"/>
      <c r="F1453" s="155"/>
      <c r="G1453" s="136"/>
      <c r="H1453" s="154"/>
      <c r="I1453" s="137"/>
      <c r="J1453" s="137"/>
    </row>
    <row r="1454" spans="1:10" ht="12.75">
      <c r="A1454"/>
      <c r="B1454" t="s">
        <v>1023</v>
      </c>
      <c r="C1454" s="74"/>
      <c r="D1454" t="s">
        <v>1024</v>
      </c>
      <c r="E1454" s="136">
        <v>9.99</v>
      </c>
      <c r="F1454" s="155">
        <v>0.3</v>
      </c>
      <c r="G1454" s="136">
        <v>6.99</v>
      </c>
      <c r="H1454" s="154">
        <v>3</v>
      </c>
      <c r="I1454" s="137">
        <f aca="true" t="shared" si="66" ref="I1454:I1463">C1454*E1454</f>
        <v>0</v>
      </c>
      <c r="J1454" s="137">
        <f aca="true" t="shared" si="67" ref="J1454:J1463">C1454*G1454</f>
        <v>0</v>
      </c>
    </row>
    <row r="1455" spans="1:10" s="113" customFormat="1" ht="12.75">
      <c r="A1455"/>
      <c r="B1455" t="s">
        <v>1025</v>
      </c>
      <c r="C1455" s="74"/>
      <c r="D1455" t="s">
        <v>1026</v>
      </c>
      <c r="E1455" s="136">
        <v>14.95</v>
      </c>
      <c r="F1455" s="155">
        <v>0.3</v>
      </c>
      <c r="G1455" s="136">
        <v>10.47</v>
      </c>
      <c r="H1455" s="154">
        <v>3</v>
      </c>
      <c r="I1455" s="137">
        <f t="shared" si="66"/>
        <v>0</v>
      </c>
      <c r="J1455" s="137">
        <f t="shared" si="67"/>
        <v>0</v>
      </c>
    </row>
    <row r="1456" spans="1:10" ht="12.75">
      <c r="A1456"/>
      <c r="B1456" t="s">
        <v>1027</v>
      </c>
      <c r="C1456" s="74"/>
      <c r="D1456" t="s">
        <v>1028</v>
      </c>
      <c r="E1456" s="136">
        <v>16.95</v>
      </c>
      <c r="F1456" s="155">
        <v>0.3</v>
      </c>
      <c r="G1456" s="136">
        <v>11.87</v>
      </c>
      <c r="H1456" s="154">
        <v>3</v>
      </c>
      <c r="I1456" s="137">
        <f t="shared" si="66"/>
        <v>0</v>
      </c>
      <c r="J1456" s="137">
        <f t="shared" si="67"/>
        <v>0</v>
      </c>
    </row>
    <row r="1457" spans="1:10" ht="12.75">
      <c r="A1457"/>
      <c r="B1457" t="s">
        <v>1029</v>
      </c>
      <c r="C1457" s="74"/>
      <c r="D1457" t="s">
        <v>1030</v>
      </c>
      <c r="E1457" s="136">
        <v>16.95</v>
      </c>
      <c r="F1457" s="155">
        <v>0.3</v>
      </c>
      <c r="G1457" s="136">
        <v>11.87</v>
      </c>
      <c r="H1457" s="154">
        <v>3</v>
      </c>
      <c r="I1457" s="137">
        <f t="shared" si="66"/>
        <v>0</v>
      </c>
      <c r="J1457" s="137">
        <f t="shared" si="67"/>
        <v>0</v>
      </c>
    </row>
    <row r="1458" spans="1:10" ht="12.75">
      <c r="A1458"/>
      <c r="B1458" t="s">
        <v>1031</v>
      </c>
      <c r="C1458" s="74"/>
      <c r="D1458" t="s">
        <v>1032</v>
      </c>
      <c r="E1458" s="136">
        <v>17.95</v>
      </c>
      <c r="F1458" s="155">
        <v>0.3</v>
      </c>
      <c r="G1458" s="136">
        <v>12.57</v>
      </c>
      <c r="H1458" s="154">
        <v>3</v>
      </c>
      <c r="I1458" s="137">
        <f t="shared" si="66"/>
        <v>0</v>
      </c>
      <c r="J1458" s="137">
        <f t="shared" si="67"/>
        <v>0</v>
      </c>
    </row>
    <row r="1459" spans="1:10" ht="12.75">
      <c r="A1459"/>
      <c r="B1459" t="s">
        <v>1033</v>
      </c>
      <c r="C1459" s="74"/>
      <c r="D1459" t="s">
        <v>1034</v>
      </c>
      <c r="E1459" s="136">
        <v>14.95</v>
      </c>
      <c r="F1459" s="155">
        <v>0.3</v>
      </c>
      <c r="G1459" s="136">
        <v>10.47</v>
      </c>
      <c r="H1459" s="154">
        <v>3</v>
      </c>
      <c r="I1459" s="137">
        <f t="shared" si="66"/>
        <v>0</v>
      </c>
      <c r="J1459" s="137">
        <f t="shared" si="67"/>
        <v>0</v>
      </c>
    </row>
    <row r="1460" spans="1:10" ht="12.75">
      <c r="A1460"/>
      <c r="B1460" t="s">
        <v>1035</v>
      </c>
      <c r="C1460" s="74"/>
      <c r="D1460" t="s">
        <v>1036</v>
      </c>
      <c r="E1460" s="136">
        <v>9.99</v>
      </c>
      <c r="F1460" s="155">
        <v>0.2</v>
      </c>
      <c r="G1460" s="136">
        <v>7.99</v>
      </c>
      <c r="H1460" s="154">
        <v>1</v>
      </c>
      <c r="I1460" s="137">
        <f t="shared" si="66"/>
        <v>0</v>
      </c>
      <c r="J1460" s="137">
        <f t="shared" si="67"/>
        <v>0</v>
      </c>
    </row>
    <row r="1461" spans="1:10" ht="12.75">
      <c r="A1461"/>
      <c r="B1461" t="s">
        <v>1037</v>
      </c>
      <c r="C1461" s="74"/>
      <c r="D1461" t="s">
        <v>1038</v>
      </c>
      <c r="E1461" s="136">
        <v>29.99</v>
      </c>
      <c r="F1461" s="155">
        <v>0.3</v>
      </c>
      <c r="G1461" s="136">
        <v>20.99</v>
      </c>
      <c r="H1461" s="154">
        <v>3</v>
      </c>
      <c r="I1461" s="137">
        <f t="shared" si="66"/>
        <v>0</v>
      </c>
      <c r="J1461" s="137">
        <f t="shared" si="67"/>
        <v>0</v>
      </c>
    </row>
    <row r="1462" spans="1:10" ht="12.75">
      <c r="A1462"/>
      <c r="B1462" t="s">
        <v>1039</v>
      </c>
      <c r="C1462" s="74"/>
      <c r="D1462" t="s">
        <v>1040</v>
      </c>
      <c r="E1462" s="136">
        <v>35</v>
      </c>
      <c r="F1462" s="155">
        <v>0.2</v>
      </c>
      <c r="G1462" s="136">
        <v>28</v>
      </c>
      <c r="H1462" s="154">
        <v>3</v>
      </c>
      <c r="I1462" s="137">
        <f t="shared" si="66"/>
        <v>0</v>
      </c>
      <c r="J1462" s="137">
        <f t="shared" si="67"/>
        <v>0</v>
      </c>
    </row>
    <row r="1463" spans="1:10" ht="12.75">
      <c r="A1463"/>
      <c r="B1463" t="s">
        <v>1041</v>
      </c>
      <c r="C1463" s="74"/>
      <c r="D1463" t="s">
        <v>1042</v>
      </c>
      <c r="E1463" s="136">
        <v>24.95</v>
      </c>
      <c r="F1463" s="155">
        <v>0.25</v>
      </c>
      <c r="G1463" s="136">
        <v>18.71</v>
      </c>
      <c r="H1463" s="154">
        <v>3</v>
      </c>
      <c r="I1463" s="137">
        <f t="shared" si="66"/>
        <v>0</v>
      </c>
      <c r="J1463" s="137">
        <f t="shared" si="67"/>
        <v>0</v>
      </c>
    </row>
    <row r="1464" spans="1:10" s="158" customFormat="1" ht="12.75">
      <c r="A1464" t="s">
        <v>264</v>
      </c>
      <c r="B1464"/>
      <c r="C1464" s="74"/>
      <c r="D1464"/>
      <c r="E1464" s="136"/>
      <c r="F1464" s="155"/>
      <c r="G1464" s="136"/>
      <c r="H1464" s="154"/>
      <c r="I1464" s="137"/>
      <c r="J1464" s="137"/>
    </row>
    <row r="1465" spans="1:10" s="111" customFormat="1" ht="12.75">
      <c r="A1465"/>
      <c r="B1465" t="s">
        <v>1043</v>
      </c>
      <c r="C1465" s="74"/>
      <c r="D1465" t="s">
        <v>1044</v>
      </c>
      <c r="E1465" s="136">
        <v>28</v>
      </c>
      <c r="F1465" s="155">
        <v>0.25</v>
      </c>
      <c r="G1465" s="136">
        <v>21</v>
      </c>
      <c r="H1465" s="154">
        <v>4</v>
      </c>
      <c r="I1465" s="137">
        <f aca="true" t="shared" si="68" ref="I1465:I1472">C1465*E1465</f>
        <v>0</v>
      </c>
      <c r="J1465" s="137">
        <f aca="true" t="shared" si="69" ref="J1465:J1472">C1465*G1465</f>
        <v>0</v>
      </c>
    </row>
    <row r="1466" spans="1:10" s="158" customFormat="1" ht="12.75">
      <c r="A1466"/>
      <c r="B1466" t="s">
        <v>1045</v>
      </c>
      <c r="C1466" s="74"/>
      <c r="D1466" t="s">
        <v>1046</v>
      </c>
      <c r="E1466" s="136">
        <v>24.95</v>
      </c>
      <c r="F1466" s="155">
        <v>0.25</v>
      </c>
      <c r="G1466" s="136">
        <v>18.71</v>
      </c>
      <c r="H1466" s="154">
        <v>3</v>
      </c>
      <c r="I1466" s="137">
        <f t="shared" si="68"/>
        <v>0</v>
      </c>
      <c r="J1466" s="137">
        <f t="shared" si="69"/>
        <v>0</v>
      </c>
    </row>
    <row r="1467" spans="1:10" s="111" customFormat="1" ht="12.75">
      <c r="A1467"/>
      <c r="B1467" t="s">
        <v>1047</v>
      </c>
      <c r="C1467" s="74"/>
      <c r="D1467" t="s">
        <v>1048</v>
      </c>
      <c r="E1467" s="136">
        <v>24.95</v>
      </c>
      <c r="F1467" s="155">
        <v>0.25</v>
      </c>
      <c r="G1467" s="136">
        <v>18.71</v>
      </c>
      <c r="H1467" s="154">
        <v>3</v>
      </c>
      <c r="I1467" s="137">
        <f t="shared" si="68"/>
        <v>0</v>
      </c>
      <c r="J1467" s="137">
        <f t="shared" si="69"/>
        <v>0</v>
      </c>
    </row>
    <row r="1468" spans="2:11" ht="12.75">
      <c r="B1468" t="s">
        <v>1049</v>
      </c>
      <c r="C1468" s="74"/>
      <c r="D1468" t="s">
        <v>1050</v>
      </c>
      <c r="E1468" s="136">
        <v>3.5</v>
      </c>
      <c r="F1468" s="155">
        <v>0.3</v>
      </c>
      <c r="G1468" s="136">
        <v>2.45</v>
      </c>
      <c r="H1468" s="154">
        <v>1</v>
      </c>
      <c r="I1468" s="137">
        <f t="shared" si="68"/>
        <v>0</v>
      </c>
      <c r="J1468" s="137">
        <f t="shared" si="69"/>
        <v>0</v>
      </c>
      <c r="K1468" s="2"/>
    </row>
    <row r="1469" spans="2:11" ht="12.75">
      <c r="B1469" t="s">
        <v>1051</v>
      </c>
      <c r="C1469" s="74"/>
      <c r="D1469" t="s">
        <v>1052</v>
      </c>
      <c r="E1469" s="136">
        <v>25.99</v>
      </c>
      <c r="F1469" s="155">
        <v>0.3</v>
      </c>
      <c r="G1469" s="136">
        <v>18.19</v>
      </c>
      <c r="H1469" s="154">
        <v>3</v>
      </c>
      <c r="I1469" s="137">
        <f t="shared" si="68"/>
        <v>0</v>
      </c>
      <c r="J1469" s="137">
        <f t="shared" si="69"/>
        <v>0</v>
      </c>
      <c r="K1469" s="2"/>
    </row>
    <row r="1470" spans="1:10" s="111" customFormat="1" ht="12.75">
      <c r="A1470"/>
      <c r="B1470" t="s">
        <v>1053</v>
      </c>
      <c r="C1470" s="74"/>
      <c r="D1470" t="s">
        <v>1054</v>
      </c>
      <c r="E1470" s="136">
        <v>19.99</v>
      </c>
      <c r="F1470" s="155">
        <v>0.3</v>
      </c>
      <c r="G1470" s="136">
        <v>13.99</v>
      </c>
      <c r="H1470" s="154">
        <v>3</v>
      </c>
      <c r="I1470" s="137">
        <f t="shared" si="68"/>
        <v>0</v>
      </c>
      <c r="J1470" s="137">
        <f t="shared" si="69"/>
        <v>0</v>
      </c>
    </row>
    <row r="1471" spans="1:10" s="111" customFormat="1" ht="12.75">
      <c r="A1471"/>
      <c r="B1471" t="s">
        <v>1055</v>
      </c>
      <c r="C1471" s="74"/>
      <c r="D1471" t="s">
        <v>1056</v>
      </c>
      <c r="E1471" s="136">
        <v>3.99</v>
      </c>
      <c r="F1471" s="155">
        <v>0.3</v>
      </c>
      <c r="G1471" s="136">
        <v>2.79</v>
      </c>
      <c r="H1471" s="154">
        <v>1</v>
      </c>
      <c r="I1471" s="137">
        <f t="shared" si="68"/>
        <v>0</v>
      </c>
      <c r="J1471" s="137">
        <f t="shared" si="69"/>
        <v>0</v>
      </c>
    </row>
    <row r="1472" spans="1:10" s="111" customFormat="1" ht="12.75">
      <c r="A1472"/>
      <c r="B1472" t="s">
        <v>1057</v>
      </c>
      <c r="C1472" s="74"/>
      <c r="D1472" t="s">
        <v>1058</v>
      </c>
      <c r="E1472" s="136">
        <v>24.95</v>
      </c>
      <c r="F1472" s="155">
        <v>0.3</v>
      </c>
      <c r="G1472" s="136">
        <v>17.47</v>
      </c>
      <c r="H1472" s="154">
        <v>3</v>
      </c>
      <c r="I1472" s="137">
        <f t="shared" si="68"/>
        <v>0</v>
      </c>
      <c r="J1472" s="137">
        <f t="shared" si="69"/>
        <v>0</v>
      </c>
    </row>
    <row r="1473" spans="1:10" s="111" customFormat="1" ht="12.75">
      <c r="A1473" t="s">
        <v>265</v>
      </c>
      <c r="B1473"/>
      <c r="C1473" s="74"/>
      <c r="D1473"/>
      <c r="E1473" s="136"/>
      <c r="F1473" s="155"/>
      <c r="G1473" s="136"/>
      <c r="H1473" s="154"/>
      <c r="I1473" s="137"/>
      <c r="J1473" s="137"/>
    </row>
    <row r="1474" spans="2:11" ht="12.75">
      <c r="B1474" t="s">
        <v>1059</v>
      </c>
      <c r="C1474" s="74"/>
      <c r="D1474" t="s">
        <v>1060</v>
      </c>
      <c r="E1474" s="136">
        <v>8.95</v>
      </c>
      <c r="F1474" s="155">
        <v>0.3</v>
      </c>
      <c r="G1474" s="136">
        <v>6.27</v>
      </c>
      <c r="H1474" s="154">
        <v>3</v>
      </c>
      <c r="I1474" s="137">
        <f aca="true" t="shared" si="70" ref="I1474:I1481">C1474*E1474</f>
        <v>0</v>
      </c>
      <c r="J1474" s="137">
        <f aca="true" t="shared" si="71" ref="J1474:J1481">C1474*G1474</f>
        <v>0</v>
      </c>
      <c r="K1474" s="2"/>
    </row>
    <row r="1475" spans="1:10" s="111" customFormat="1" ht="12.75">
      <c r="A1475"/>
      <c r="B1475" t="s">
        <v>1061</v>
      </c>
      <c r="C1475" s="74"/>
      <c r="D1475" t="s">
        <v>1062</v>
      </c>
      <c r="E1475" s="136">
        <v>20.95</v>
      </c>
      <c r="F1475" s="155">
        <v>0.3</v>
      </c>
      <c r="G1475" s="136">
        <v>14.67</v>
      </c>
      <c r="H1475" s="154">
        <v>3</v>
      </c>
      <c r="I1475" s="137">
        <f t="shared" si="70"/>
        <v>0</v>
      </c>
      <c r="J1475" s="137">
        <f t="shared" si="71"/>
        <v>0</v>
      </c>
    </row>
    <row r="1476" spans="2:11" s="111" customFormat="1" ht="12.75">
      <c r="B1476" s="111" t="s">
        <v>1063</v>
      </c>
      <c r="C1476" s="140"/>
      <c r="D1476" s="111" t="s">
        <v>1064</v>
      </c>
      <c r="E1476" s="183">
        <v>3.99</v>
      </c>
      <c r="F1476" s="195">
        <v>0.45</v>
      </c>
      <c r="G1476" s="183">
        <v>2.19</v>
      </c>
      <c r="H1476" s="153">
        <v>1</v>
      </c>
      <c r="I1476" s="183">
        <f t="shared" si="70"/>
        <v>0</v>
      </c>
      <c r="J1476" s="183">
        <f t="shared" si="71"/>
        <v>0</v>
      </c>
      <c r="K1476" s="160"/>
    </row>
    <row r="1477" spans="2:11" s="111" customFormat="1" ht="12.75">
      <c r="B1477" s="111" t="s">
        <v>1065</v>
      </c>
      <c r="C1477" s="140"/>
      <c r="D1477" s="111" t="s">
        <v>1066</v>
      </c>
      <c r="E1477" s="183">
        <v>3.99</v>
      </c>
      <c r="F1477" s="195">
        <v>0.45</v>
      </c>
      <c r="G1477" s="183">
        <v>2.19</v>
      </c>
      <c r="H1477" s="153">
        <v>1</v>
      </c>
      <c r="I1477" s="183">
        <f t="shared" si="70"/>
        <v>0</v>
      </c>
      <c r="J1477" s="183">
        <f t="shared" si="71"/>
        <v>0</v>
      </c>
      <c r="K1477" s="160"/>
    </row>
    <row r="1478" spans="1:10" s="111" customFormat="1" ht="12.75">
      <c r="A1478"/>
      <c r="B1478" t="s">
        <v>1067</v>
      </c>
      <c r="C1478" s="74"/>
      <c r="D1478" t="s">
        <v>1068</v>
      </c>
      <c r="E1478" s="136">
        <v>15.99</v>
      </c>
      <c r="F1478" s="155">
        <v>0.3</v>
      </c>
      <c r="G1478" s="136">
        <v>11.19</v>
      </c>
      <c r="H1478" s="154">
        <v>3</v>
      </c>
      <c r="I1478" s="137">
        <f t="shared" si="70"/>
        <v>0</v>
      </c>
      <c r="J1478" s="137">
        <f t="shared" si="71"/>
        <v>0</v>
      </c>
    </row>
    <row r="1479" spans="1:10" s="111" customFormat="1" ht="12.75">
      <c r="A1479"/>
      <c r="B1479" t="s">
        <v>1069</v>
      </c>
      <c r="C1479" s="74"/>
      <c r="D1479" t="s">
        <v>1070</v>
      </c>
      <c r="E1479" s="136">
        <v>15.95</v>
      </c>
      <c r="F1479" s="155">
        <v>0.3</v>
      </c>
      <c r="G1479" s="136">
        <v>11.17</v>
      </c>
      <c r="H1479" s="154">
        <v>3</v>
      </c>
      <c r="I1479" s="137">
        <f t="shared" si="70"/>
        <v>0</v>
      </c>
      <c r="J1479" s="137">
        <f t="shared" si="71"/>
        <v>0</v>
      </c>
    </row>
    <row r="1480" spans="1:10" s="111" customFormat="1" ht="12.75">
      <c r="A1480"/>
      <c r="B1480" t="s">
        <v>1071</v>
      </c>
      <c r="C1480" s="74"/>
      <c r="D1480" t="s">
        <v>1072</v>
      </c>
      <c r="E1480" s="136">
        <v>9.99</v>
      </c>
      <c r="F1480" s="155">
        <v>0.3</v>
      </c>
      <c r="G1480" s="136">
        <v>6.99</v>
      </c>
      <c r="H1480" s="154">
        <v>3</v>
      </c>
      <c r="I1480" s="137">
        <f t="shared" si="70"/>
        <v>0</v>
      </c>
      <c r="J1480" s="137">
        <f t="shared" si="71"/>
        <v>0</v>
      </c>
    </row>
    <row r="1481" spans="1:10" s="111" customFormat="1" ht="12.75">
      <c r="A1481"/>
      <c r="B1481" t="s">
        <v>1073</v>
      </c>
      <c r="C1481" s="74"/>
      <c r="D1481" t="s">
        <v>1074</v>
      </c>
      <c r="E1481" s="136">
        <v>7.99</v>
      </c>
      <c r="F1481" s="155">
        <v>0.3</v>
      </c>
      <c r="G1481" s="136">
        <v>5.59</v>
      </c>
      <c r="H1481" s="154">
        <v>3</v>
      </c>
      <c r="I1481" s="137">
        <f t="shared" si="70"/>
        <v>0</v>
      </c>
      <c r="J1481" s="137">
        <f t="shared" si="71"/>
        <v>0</v>
      </c>
    </row>
    <row r="1482" spans="1:10" s="113" customFormat="1" ht="12.75">
      <c r="A1482" t="s">
        <v>266</v>
      </c>
      <c r="B1482"/>
      <c r="C1482" s="74"/>
      <c r="D1482"/>
      <c r="E1482" s="136"/>
      <c r="F1482" s="155"/>
      <c r="G1482" s="136"/>
      <c r="H1482" s="154"/>
      <c r="I1482" s="137"/>
      <c r="J1482" s="137"/>
    </row>
    <row r="1483" spans="1:10" ht="12.75">
      <c r="A1483"/>
      <c r="B1483" t="s">
        <v>1075</v>
      </c>
      <c r="C1483" s="74"/>
      <c r="D1483" t="s">
        <v>1076</v>
      </c>
      <c r="E1483" s="136">
        <v>11.99</v>
      </c>
      <c r="F1483" s="155">
        <v>0.3</v>
      </c>
      <c r="G1483" s="136">
        <v>8.39</v>
      </c>
      <c r="H1483" s="154">
        <v>3</v>
      </c>
      <c r="I1483" s="137">
        <f aca="true" t="shared" si="72" ref="I1483:I1492">C1483*E1483</f>
        <v>0</v>
      </c>
      <c r="J1483" s="137">
        <f aca="true" t="shared" si="73" ref="J1483:J1492">C1483*G1483</f>
        <v>0</v>
      </c>
    </row>
    <row r="1484" spans="1:10" ht="12.75">
      <c r="A1484"/>
      <c r="B1484" t="s">
        <v>1077</v>
      </c>
      <c r="C1484" s="74"/>
      <c r="D1484" t="s">
        <v>1078</v>
      </c>
      <c r="E1484" s="136">
        <v>10.95</v>
      </c>
      <c r="F1484" s="155">
        <v>0.3</v>
      </c>
      <c r="G1484" s="136">
        <v>7.67</v>
      </c>
      <c r="H1484" s="154">
        <v>3</v>
      </c>
      <c r="I1484" s="137">
        <f t="shared" si="72"/>
        <v>0</v>
      </c>
      <c r="J1484" s="137">
        <f t="shared" si="73"/>
        <v>0</v>
      </c>
    </row>
    <row r="1485" spans="1:10" s="159" customFormat="1" ht="12.75">
      <c r="A1485"/>
      <c r="B1485" t="s">
        <v>1079</v>
      </c>
      <c r="C1485" s="74"/>
      <c r="D1485" t="s">
        <v>1080</v>
      </c>
      <c r="E1485" s="136">
        <v>10.95</v>
      </c>
      <c r="F1485" s="155">
        <v>0.3</v>
      </c>
      <c r="G1485" s="136">
        <v>7.67</v>
      </c>
      <c r="H1485" s="154">
        <v>3</v>
      </c>
      <c r="I1485" s="137">
        <f t="shared" si="72"/>
        <v>0</v>
      </c>
      <c r="J1485" s="137">
        <f t="shared" si="73"/>
        <v>0</v>
      </c>
    </row>
    <row r="1486" spans="1:10" s="113" customFormat="1" ht="12.75">
      <c r="A1486"/>
      <c r="B1486" t="s">
        <v>1081</v>
      </c>
      <c r="C1486" s="74"/>
      <c r="D1486" t="s">
        <v>1082</v>
      </c>
      <c r="E1486" s="136">
        <v>18.95</v>
      </c>
      <c r="F1486" s="155">
        <v>0.3</v>
      </c>
      <c r="G1486" s="136">
        <v>13.27</v>
      </c>
      <c r="H1486" s="154">
        <v>4</v>
      </c>
      <c r="I1486" s="137">
        <f t="shared" si="72"/>
        <v>0</v>
      </c>
      <c r="J1486" s="137">
        <f t="shared" si="73"/>
        <v>0</v>
      </c>
    </row>
    <row r="1487" spans="1:10" s="113" customFormat="1" ht="12.75">
      <c r="A1487"/>
      <c r="B1487" t="s">
        <v>1083</v>
      </c>
      <c r="C1487" s="74"/>
      <c r="D1487" t="s">
        <v>1084</v>
      </c>
      <c r="E1487" s="136">
        <v>9.99</v>
      </c>
      <c r="F1487" s="155">
        <v>0.3</v>
      </c>
      <c r="G1487" s="136">
        <v>6.99</v>
      </c>
      <c r="H1487" s="154">
        <v>3</v>
      </c>
      <c r="I1487" s="137">
        <f t="shared" si="72"/>
        <v>0</v>
      </c>
      <c r="J1487" s="137">
        <f t="shared" si="73"/>
        <v>0</v>
      </c>
    </row>
    <row r="1488" spans="1:10" s="113" customFormat="1" ht="12.75">
      <c r="A1488"/>
      <c r="B1488" t="s">
        <v>1085</v>
      </c>
      <c r="C1488" s="74"/>
      <c r="D1488" t="s">
        <v>1086</v>
      </c>
      <c r="E1488" s="136">
        <v>9.99</v>
      </c>
      <c r="F1488" s="155">
        <v>0.3</v>
      </c>
      <c r="G1488" s="136">
        <v>6.99</v>
      </c>
      <c r="H1488" s="154">
        <v>3</v>
      </c>
      <c r="I1488" s="137">
        <f t="shared" si="72"/>
        <v>0</v>
      </c>
      <c r="J1488" s="137">
        <f t="shared" si="73"/>
        <v>0</v>
      </c>
    </row>
    <row r="1489" spans="1:10" s="113" customFormat="1" ht="12.75">
      <c r="A1489"/>
      <c r="B1489" t="s">
        <v>1087</v>
      </c>
      <c r="C1489" s="74"/>
      <c r="D1489" t="s">
        <v>1088</v>
      </c>
      <c r="E1489" s="136">
        <v>19.99</v>
      </c>
      <c r="F1489" s="155">
        <v>0.3</v>
      </c>
      <c r="G1489" s="136">
        <v>13.99</v>
      </c>
      <c r="H1489" s="154">
        <v>1</v>
      </c>
      <c r="I1489" s="137">
        <f t="shared" si="72"/>
        <v>0</v>
      </c>
      <c r="J1489" s="137">
        <f t="shared" si="73"/>
        <v>0</v>
      </c>
    </row>
    <row r="1490" spans="1:10" s="111" customFormat="1" ht="12.75">
      <c r="A1490"/>
      <c r="B1490" t="s">
        <v>1089</v>
      </c>
      <c r="C1490" s="74"/>
      <c r="D1490" t="s">
        <v>1090</v>
      </c>
      <c r="E1490" s="136">
        <v>3.95</v>
      </c>
      <c r="F1490" s="155">
        <v>0.3</v>
      </c>
      <c r="G1490" s="136">
        <v>2.77</v>
      </c>
      <c r="H1490" s="154">
        <v>1</v>
      </c>
      <c r="I1490" s="137">
        <f t="shared" si="72"/>
        <v>0</v>
      </c>
      <c r="J1490" s="137">
        <f t="shared" si="73"/>
        <v>0</v>
      </c>
    </row>
    <row r="1491" spans="1:10" s="111" customFormat="1" ht="12.75">
      <c r="A1491"/>
      <c r="B1491" t="s">
        <v>1091</v>
      </c>
      <c r="C1491" s="74"/>
      <c r="D1491" t="s">
        <v>1092</v>
      </c>
      <c r="E1491" s="136">
        <v>3.95</v>
      </c>
      <c r="F1491" s="155">
        <v>0.3</v>
      </c>
      <c r="G1491" s="136">
        <v>2.77</v>
      </c>
      <c r="H1491" s="154">
        <v>1</v>
      </c>
      <c r="I1491" s="137">
        <f t="shared" si="72"/>
        <v>0</v>
      </c>
      <c r="J1491" s="137">
        <f t="shared" si="73"/>
        <v>0</v>
      </c>
    </row>
    <row r="1492" spans="1:10" s="111" customFormat="1" ht="12.75">
      <c r="A1492"/>
      <c r="B1492" t="s">
        <v>1093</v>
      </c>
      <c r="C1492" s="74"/>
      <c r="D1492" t="s">
        <v>1094</v>
      </c>
      <c r="E1492" s="136">
        <v>9.95</v>
      </c>
      <c r="F1492" s="155">
        <v>0.3</v>
      </c>
      <c r="G1492" s="136">
        <v>6.97</v>
      </c>
      <c r="H1492" s="154">
        <v>3</v>
      </c>
      <c r="I1492" s="137">
        <f t="shared" si="72"/>
        <v>0</v>
      </c>
      <c r="J1492" s="137">
        <f t="shared" si="73"/>
        <v>0</v>
      </c>
    </row>
    <row r="1493" spans="1:10" ht="12.75">
      <c r="A1493" t="s">
        <v>358</v>
      </c>
      <c r="B1493"/>
      <c r="C1493" s="74"/>
      <c r="D1493"/>
      <c r="E1493" s="136"/>
      <c r="F1493" s="155"/>
      <c r="G1493" s="136"/>
      <c r="H1493" s="154"/>
      <c r="I1493" s="137"/>
      <c r="J1493" s="137"/>
    </row>
    <row r="1494" spans="1:10" s="111" customFormat="1" ht="12.75">
      <c r="A1494"/>
      <c r="B1494" t="s">
        <v>1095</v>
      </c>
      <c r="C1494" s="74"/>
      <c r="D1494" t="s">
        <v>1096</v>
      </c>
      <c r="E1494" s="136">
        <v>11.99</v>
      </c>
      <c r="F1494" s="155">
        <v>0.35</v>
      </c>
      <c r="G1494" s="136">
        <v>7.79</v>
      </c>
      <c r="H1494" s="154">
        <v>3</v>
      </c>
      <c r="I1494" s="137">
        <f>C1494*E1494</f>
        <v>0</v>
      </c>
      <c r="J1494" s="137">
        <f>C1494*G1494</f>
        <v>0</v>
      </c>
    </row>
    <row r="1495" spans="1:10" s="111" customFormat="1" ht="12.75">
      <c r="A1495" t="s">
        <v>3887</v>
      </c>
      <c r="B1495"/>
      <c r="C1495" s="74"/>
      <c r="D1495"/>
      <c r="E1495" s="136"/>
      <c r="F1495" s="155"/>
      <c r="G1495" s="136"/>
      <c r="H1495" s="154"/>
      <c r="I1495" s="137"/>
      <c r="J1495" s="137"/>
    </row>
    <row r="1496" spans="1:10" s="111" customFormat="1" ht="12.75">
      <c r="A1496"/>
      <c r="B1496" t="s">
        <v>1097</v>
      </c>
      <c r="C1496" s="74"/>
      <c r="D1496" t="s">
        <v>1098</v>
      </c>
      <c r="E1496" s="136">
        <v>3.99</v>
      </c>
      <c r="F1496" s="155">
        <v>0.35</v>
      </c>
      <c r="G1496" s="136">
        <v>2.59</v>
      </c>
      <c r="H1496" s="154">
        <v>1</v>
      </c>
      <c r="I1496" s="137">
        <f>C1496*E1496</f>
        <v>0</v>
      </c>
      <c r="J1496" s="137">
        <f>C1496*G1496</f>
        <v>0</v>
      </c>
    </row>
    <row r="1497" spans="1:10" s="111" customFormat="1" ht="12.75">
      <c r="A1497"/>
      <c r="B1497" t="s">
        <v>1099</v>
      </c>
      <c r="C1497" s="74"/>
      <c r="D1497" t="s">
        <v>1100</v>
      </c>
      <c r="E1497" s="136">
        <v>3.99</v>
      </c>
      <c r="F1497" s="155">
        <v>0.35</v>
      </c>
      <c r="G1497" s="136">
        <v>2.59</v>
      </c>
      <c r="H1497" s="154">
        <v>1</v>
      </c>
      <c r="I1497" s="137">
        <f>C1497*E1497</f>
        <v>0</v>
      </c>
      <c r="J1497" s="137">
        <f>C1497*G1497</f>
        <v>0</v>
      </c>
    </row>
    <row r="1498" spans="1:10" ht="12.75">
      <c r="A1498" t="s">
        <v>267</v>
      </c>
      <c r="C1498" s="74"/>
      <c r="E1498" s="136"/>
      <c r="F1498" s="155"/>
      <c r="G1498" s="136"/>
      <c r="H1498" s="154"/>
      <c r="I1498" s="137"/>
      <c r="J1498" s="137"/>
    </row>
    <row r="1499" spans="2:11" ht="12.75">
      <c r="B1499" t="s">
        <v>1101</v>
      </c>
      <c r="C1499" s="74"/>
      <c r="D1499" t="s">
        <v>1102</v>
      </c>
      <c r="E1499" s="136">
        <v>3.99</v>
      </c>
      <c r="F1499" s="155">
        <v>0.35</v>
      </c>
      <c r="G1499" s="136">
        <v>2.59</v>
      </c>
      <c r="H1499" s="154">
        <v>1</v>
      </c>
      <c r="I1499" s="137">
        <f aca="true" t="shared" si="74" ref="I1499:I1508">C1499*E1499</f>
        <v>0</v>
      </c>
      <c r="J1499" s="137">
        <f aca="true" t="shared" si="75" ref="J1499:J1508">C1499*G1499</f>
        <v>0</v>
      </c>
      <c r="K1499" s="2"/>
    </row>
    <row r="1500" spans="1:10" s="111" customFormat="1" ht="12.75">
      <c r="A1500"/>
      <c r="B1500" t="s">
        <v>1103</v>
      </c>
      <c r="C1500" s="74"/>
      <c r="D1500" t="s">
        <v>1104</v>
      </c>
      <c r="E1500" s="136">
        <v>19.99</v>
      </c>
      <c r="F1500" s="155">
        <v>0.35</v>
      </c>
      <c r="G1500" s="136">
        <v>12.99</v>
      </c>
      <c r="H1500" s="154">
        <v>3</v>
      </c>
      <c r="I1500" s="137">
        <f t="shared" si="74"/>
        <v>0</v>
      </c>
      <c r="J1500" s="137">
        <f t="shared" si="75"/>
        <v>0</v>
      </c>
    </row>
    <row r="1501" spans="1:10" s="111" customFormat="1" ht="12.75">
      <c r="A1501"/>
      <c r="B1501" t="s">
        <v>1105</v>
      </c>
      <c r="C1501" s="74"/>
      <c r="D1501" t="s">
        <v>1106</v>
      </c>
      <c r="E1501" s="136">
        <v>14.95</v>
      </c>
      <c r="F1501" s="155">
        <v>0.35</v>
      </c>
      <c r="G1501" s="136">
        <v>9.72</v>
      </c>
      <c r="H1501" s="154">
        <v>3</v>
      </c>
      <c r="I1501" s="137">
        <f t="shared" si="74"/>
        <v>0</v>
      </c>
      <c r="J1501" s="137">
        <f t="shared" si="75"/>
        <v>0</v>
      </c>
    </row>
    <row r="1502" spans="1:10" s="111" customFormat="1" ht="12.75">
      <c r="A1502"/>
      <c r="B1502" t="s">
        <v>1107</v>
      </c>
      <c r="C1502" s="74"/>
      <c r="D1502" t="s">
        <v>1108</v>
      </c>
      <c r="E1502" s="136">
        <v>14.95</v>
      </c>
      <c r="F1502" s="155">
        <v>0.35</v>
      </c>
      <c r="G1502" s="136">
        <v>9.72</v>
      </c>
      <c r="H1502" s="154">
        <v>3</v>
      </c>
      <c r="I1502" s="137">
        <f t="shared" si="74"/>
        <v>0</v>
      </c>
      <c r="J1502" s="137">
        <f t="shared" si="75"/>
        <v>0</v>
      </c>
    </row>
    <row r="1503" spans="1:10" s="111" customFormat="1" ht="12.75">
      <c r="A1503"/>
      <c r="B1503" t="s">
        <v>1109</v>
      </c>
      <c r="C1503" s="74"/>
      <c r="D1503" t="s">
        <v>1110</v>
      </c>
      <c r="E1503" s="136">
        <v>24.99</v>
      </c>
      <c r="F1503" s="155">
        <v>0.35</v>
      </c>
      <c r="G1503" s="136">
        <v>16.24</v>
      </c>
      <c r="H1503" s="154">
        <v>3</v>
      </c>
      <c r="I1503" s="137">
        <f t="shared" si="74"/>
        <v>0</v>
      </c>
      <c r="J1503" s="137">
        <f t="shared" si="75"/>
        <v>0</v>
      </c>
    </row>
    <row r="1504" spans="1:10" s="111" customFormat="1" ht="12.75">
      <c r="A1504"/>
      <c r="B1504" t="s">
        <v>1111</v>
      </c>
      <c r="C1504" s="74"/>
      <c r="D1504" t="s">
        <v>1112</v>
      </c>
      <c r="E1504" s="136">
        <v>11.95</v>
      </c>
      <c r="F1504" s="155">
        <v>0.35</v>
      </c>
      <c r="G1504" s="136">
        <v>7.77</v>
      </c>
      <c r="H1504" s="154">
        <v>3</v>
      </c>
      <c r="I1504" s="137">
        <f t="shared" si="74"/>
        <v>0</v>
      </c>
      <c r="J1504" s="137">
        <f t="shared" si="75"/>
        <v>0</v>
      </c>
    </row>
    <row r="1505" spans="2:11" ht="12.75">
      <c r="B1505" t="s">
        <v>1113</v>
      </c>
      <c r="C1505" s="74"/>
      <c r="D1505" t="s">
        <v>1114</v>
      </c>
      <c r="E1505" s="136">
        <v>11.95</v>
      </c>
      <c r="F1505" s="155">
        <v>0.35</v>
      </c>
      <c r="G1505" s="136">
        <v>7.77</v>
      </c>
      <c r="H1505" s="154">
        <v>3</v>
      </c>
      <c r="I1505" s="137">
        <f t="shared" si="74"/>
        <v>0</v>
      </c>
      <c r="J1505" s="137">
        <f t="shared" si="75"/>
        <v>0</v>
      </c>
      <c r="K1505" s="2"/>
    </row>
    <row r="1506" spans="1:10" s="111" customFormat="1" ht="12.75">
      <c r="A1506"/>
      <c r="B1506" t="s">
        <v>1115</v>
      </c>
      <c r="C1506" s="74"/>
      <c r="D1506" t="s">
        <v>1116</v>
      </c>
      <c r="E1506" s="136">
        <v>11.95</v>
      </c>
      <c r="F1506" s="155">
        <v>0.35</v>
      </c>
      <c r="G1506" s="136">
        <v>7.77</v>
      </c>
      <c r="H1506" s="154">
        <v>3</v>
      </c>
      <c r="I1506" s="137">
        <f t="shared" si="74"/>
        <v>0</v>
      </c>
      <c r="J1506" s="137">
        <f t="shared" si="75"/>
        <v>0</v>
      </c>
    </row>
    <row r="1507" spans="1:10" s="111" customFormat="1" ht="12.75">
      <c r="A1507"/>
      <c r="B1507" t="s">
        <v>1117</v>
      </c>
      <c r="C1507" s="74"/>
      <c r="D1507" t="s">
        <v>1118</v>
      </c>
      <c r="E1507" s="136">
        <v>11.95</v>
      </c>
      <c r="F1507" s="155">
        <v>0.35</v>
      </c>
      <c r="G1507" s="136">
        <v>7.77</v>
      </c>
      <c r="H1507" s="154">
        <v>3</v>
      </c>
      <c r="I1507" s="137">
        <f t="shared" si="74"/>
        <v>0</v>
      </c>
      <c r="J1507" s="137">
        <f t="shared" si="75"/>
        <v>0</v>
      </c>
    </row>
    <row r="1508" spans="1:10" s="111" customFormat="1" ht="12.75">
      <c r="A1508"/>
      <c r="B1508" t="s">
        <v>1119</v>
      </c>
      <c r="C1508" s="74"/>
      <c r="D1508" t="s">
        <v>1120</v>
      </c>
      <c r="E1508" s="136">
        <v>11.95</v>
      </c>
      <c r="F1508" s="155">
        <v>0.35</v>
      </c>
      <c r="G1508" s="136">
        <v>7.77</v>
      </c>
      <c r="H1508" s="154">
        <v>3</v>
      </c>
      <c r="I1508" s="137">
        <f t="shared" si="74"/>
        <v>0</v>
      </c>
      <c r="J1508" s="137">
        <f t="shared" si="75"/>
        <v>0</v>
      </c>
    </row>
    <row r="1509" spans="1:10" ht="12.75">
      <c r="A1509" t="s">
        <v>268</v>
      </c>
      <c r="C1509" s="74"/>
      <c r="E1509" s="136"/>
      <c r="F1509" s="155"/>
      <c r="G1509" s="136"/>
      <c r="H1509" s="154"/>
      <c r="I1509" s="137"/>
      <c r="J1509" s="137"/>
    </row>
    <row r="1510" spans="1:10" s="113" customFormat="1" ht="12.75">
      <c r="A1510" s="130" t="s">
        <v>41</v>
      </c>
      <c r="B1510" s="50" t="s">
        <v>311</v>
      </c>
      <c r="C1510" s="73"/>
      <c r="D1510" s="50"/>
      <c r="E1510" s="68"/>
      <c r="F1510" s="86"/>
      <c r="G1510" s="68"/>
      <c r="H1510" s="152"/>
      <c r="I1510" s="95"/>
      <c r="J1510" s="95"/>
    </row>
    <row r="1511" spans="2:11" s="111" customFormat="1" ht="12.75">
      <c r="B1511" s="111" t="s">
        <v>1121</v>
      </c>
      <c r="C1511" s="140"/>
      <c r="D1511" s="111" t="s">
        <v>1122</v>
      </c>
      <c r="E1511" s="183">
        <v>1</v>
      </c>
      <c r="F1511" s="195">
        <v>0.45</v>
      </c>
      <c r="G1511" s="183">
        <v>0.55</v>
      </c>
      <c r="H1511" s="153">
        <v>1</v>
      </c>
      <c r="I1511" s="183">
        <f>C1511*E1511</f>
        <v>0</v>
      </c>
      <c r="J1511" s="183">
        <f>C1511*G1511</f>
        <v>0</v>
      </c>
      <c r="K1511" s="160"/>
    </row>
    <row r="1512" spans="1:10" s="158" customFormat="1" ht="12.75">
      <c r="A1512" t="s">
        <v>269</v>
      </c>
      <c r="B1512"/>
      <c r="C1512" s="74"/>
      <c r="D1512"/>
      <c r="E1512" s="136"/>
      <c r="F1512" s="155"/>
      <c r="G1512" s="136"/>
      <c r="H1512" s="154"/>
      <c r="I1512" s="137"/>
      <c r="J1512" s="137"/>
    </row>
    <row r="1513" spans="2:11" s="111" customFormat="1" ht="12.75">
      <c r="B1513" s="111" t="s">
        <v>1123</v>
      </c>
      <c r="C1513" s="140"/>
      <c r="D1513" s="111" t="s">
        <v>1124</v>
      </c>
      <c r="E1513" s="183">
        <v>1</v>
      </c>
      <c r="F1513" s="195">
        <v>0.45</v>
      </c>
      <c r="G1513" s="183">
        <v>0.55</v>
      </c>
      <c r="H1513" s="153">
        <v>1</v>
      </c>
      <c r="I1513" s="183">
        <f>C1513*E1513</f>
        <v>0</v>
      </c>
      <c r="J1513" s="183">
        <f>C1513*G1513</f>
        <v>0</v>
      </c>
      <c r="K1513" s="160"/>
    </row>
    <row r="1514" spans="1:10" s="111" customFormat="1" ht="12.75">
      <c r="A1514" t="s">
        <v>270</v>
      </c>
      <c r="B1514"/>
      <c r="C1514" s="74"/>
      <c r="D1514"/>
      <c r="E1514" s="136"/>
      <c r="F1514" s="155"/>
      <c r="G1514" s="136"/>
      <c r="H1514" s="154"/>
      <c r="I1514" s="137"/>
      <c r="J1514" s="137"/>
    </row>
    <row r="1515" spans="1:10" s="111" customFormat="1" ht="12.75">
      <c r="A1515"/>
      <c r="B1515" t="s">
        <v>1125</v>
      </c>
      <c r="C1515" s="74"/>
      <c r="D1515" t="s">
        <v>1126</v>
      </c>
      <c r="E1515" s="136">
        <v>4.99</v>
      </c>
      <c r="F1515" s="155">
        <v>0.3</v>
      </c>
      <c r="G1515" s="136">
        <v>3.49</v>
      </c>
      <c r="H1515" s="154">
        <v>1</v>
      </c>
      <c r="I1515" s="137">
        <f>C1515*E1515</f>
        <v>0</v>
      </c>
      <c r="J1515" s="137">
        <f>C1515*G1515</f>
        <v>0</v>
      </c>
    </row>
    <row r="1516" spans="1:10" s="111" customFormat="1" ht="12.75">
      <c r="A1516" t="s">
        <v>271</v>
      </c>
      <c r="B1516"/>
      <c r="C1516" s="74"/>
      <c r="D1516"/>
      <c r="E1516" s="136"/>
      <c r="F1516" s="155"/>
      <c r="G1516" s="136"/>
      <c r="H1516" s="154"/>
      <c r="I1516" s="137"/>
      <c r="J1516" s="137"/>
    </row>
    <row r="1517" spans="2:11" ht="12.75">
      <c r="B1517" t="s">
        <v>1127</v>
      </c>
      <c r="C1517" s="74"/>
      <c r="D1517" t="s">
        <v>1128</v>
      </c>
      <c r="E1517" s="136">
        <v>14.95</v>
      </c>
      <c r="F1517" s="155">
        <v>0.3</v>
      </c>
      <c r="G1517" s="136">
        <v>10.47</v>
      </c>
      <c r="H1517" s="154">
        <v>3</v>
      </c>
      <c r="I1517" s="137">
        <f>C1517*E1517</f>
        <v>0</v>
      </c>
      <c r="J1517" s="137">
        <f>C1517*G1517</f>
        <v>0</v>
      </c>
      <c r="K1517" s="2"/>
    </row>
    <row r="1518" spans="1:10" s="111" customFormat="1" ht="12.75">
      <c r="A1518" t="s">
        <v>359</v>
      </c>
      <c r="B1518"/>
      <c r="C1518" s="74"/>
      <c r="D1518"/>
      <c r="E1518" s="136"/>
      <c r="F1518" s="155"/>
      <c r="G1518" s="136"/>
      <c r="H1518" s="154"/>
      <c r="I1518" s="137"/>
      <c r="J1518" s="137"/>
    </row>
    <row r="1519" spans="2:11" ht="12.75">
      <c r="B1519" t="s">
        <v>1129</v>
      </c>
      <c r="C1519" s="74"/>
      <c r="D1519" t="s">
        <v>1130</v>
      </c>
      <c r="E1519" s="136">
        <v>22.5</v>
      </c>
      <c r="F1519" s="155">
        <v>0.25</v>
      </c>
      <c r="G1519" s="136">
        <v>16.88</v>
      </c>
      <c r="H1519" s="154">
        <v>1</v>
      </c>
      <c r="I1519" s="137">
        <f aca="true" t="shared" si="76" ref="I1519:I1524">C1519*E1519</f>
        <v>0</v>
      </c>
      <c r="J1519" s="137">
        <f aca="true" t="shared" si="77" ref="J1519:J1524">C1519*G1519</f>
        <v>0</v>
      </c>
      <c r="K1519" s="2"/>
    </row>
    <row r="1520" spans="1:10" s="111" customFormat="1" ht="12.75">
      <c r="A1520"/>
      <c r="B1520" t="s">
        <v>1131</v>
      </c>
      <c r="C1520" s="74"/>
      <c r="D1520" t="s">
        <v>1132</v>
      </c>
      <c r="E1520" s="136">
        <v>10.99</v>
      </c>
      <c r="F1520" s="155">
        <v>0.25</v>
      </c>
      <c r="G1520" s="136">
        <v>8.24</v>
      </c>
      <c r="H1520" s="154">
        <v>2</v>
      </c>
      <c r="I1520" s="137">
        <f t="shared" si="76"/>
        <v>0</v>
      </c>
      <c r="J1520" s="137">
        <f t="shared" si="77"/>
        <v>0</v>
      </c>
    </row>
    <row r="1521" spans="1:10" s="111" customFormat="1" ht="12.75">
      <c r="A1521"/>
      <c r="B1521" t="s">
        <v>1133</v>
      </c>
      <c r="C1521" s="74"/>
      <c r="D1521" t="s">
        <v>1134</v>
      </c>
      <c r="E1521" s="136">
        <v>17.99</v>
      </c>
      <c r="F1521" s="155">
        <v>0.3</v>
      </c>
      <c r="G1521" s="136">
        <v>12.59</v>
      </c>
      <c r="H1521" s="154">
        <v>3</v>
      </c>
      <c r="I1521" s="137">
        <f t="shared" si="76"/>
        <v>0</v>
      </c>
      <c r="J1521" s="137">
        <f t="shared" si="77"/>
        <v>0</v>
      </c>
    </row>
    <row r="1522" spans="1:10" s="111" customFormat="1" ht="12.75">
      <c r="A1522"/>
      <c r="B1522" t="s">
        <v>1135</v>
      </c>
      <c r="C1522" s="74"/>
      <c r="D1522" t="s">
        <v>1136</v>
      </c>
      <c r="E1522" s="136">
        <v>19.99</v>
      </c>
      <c r="F1522" s="155">
        <v>0.3</v>
      </c>
      <c r="G1522" s="136">
        <v>13.99</v>
      </c>
      <c r="H1522" s="154">
        <v>3</v>
      </c>
      <c r="I1522" s="137">
        <f t="shared" si="76"/>
        <v>0</v>
      </c>
      <c r="J1522" s="137">
        <f t="shared" si="77"/>
        <v>0</v>
      </c>
    </row>
    <row r="1523" spans="1:10" s="111" customFormat="1" ht="12.75">
      <c r="A1523"/>
      <c r="B1523" t="s">
        <v>1137</v>
      </c>
      <c r="C1523" s="74"/>
      <c r="D1523" t="s">
        <v>1138</v>
      </c>
      <c r="E1523" s="136">
        <v>32</v>
      </c>
      <c r="F1523" s="155">
        <v>0.25</v>
      </c>
      <c r="G1523" s="136">
        <v>24</v>
      </c>
      <c r="H1523" s="154">
        <v>3</v>
      </c>
      <c r="I1523" s="137">
        <f t="shared" si="76"/>
        <v>0</v>
      </c>
      <c r="J1523" s="137">
        <f t="shared" si="77"/>
        <v>0</v>
      </c>
    </row>
    <row r="1524" spans="1:10" s="111" customFormat="1" ht="12.75">
      <c r="A1524"/>
      <c r="B1524" t="s">
        <v>1139</v>
      </c>
      <c r="C1524" s="74"/>
      <c r="D1524" t="s">
        <v>1140</v>
      </c>
      <c r="E1524" s="136">
        <v>22</v>
      </c>
      <c r="F1524" s="155">
        <v>0.25</v>
      </c>
      <c r="G1524" s="136">
        <v>16.5</v>
      </c>
      <c r="H1524" s="154">
        <v>3</v>
      </c>
      <c r="I1524" s="137">
        <f t="shared" si="76"/>
        <v>0</v>
      </c>
      <c r="J1524" s="137">
        <f t="shared" si="77"/>
        <v>0</v>
      </c>
    </row>
    <row r="1525" spans="1:10" s="158" customFormat="1" ht="12.75">
      <c r="A1525" t="s">
        <v>3888</v>
      </c>
      <c r="B1525"/>
      <c r="C1525" s="74"/>
      <c r="D1525"/>
      <c r="E1525" s="136"/>
      <c r="F1525" s="155"/>
      <c r="G1525" s="136"/>
      <c r="H1525" s="154"/>
      <c r="I1525" s="137"/>
      <c r="J1525" s="137"/>
    </row>
    <row r="1526" spans="1:10" s="111" customFormat="1" ht="12.75">
      <c r="A1526"/>
      <c r="B1526" t="s">
        <v>1141</v>
      </c>
      <c r="C1526" s="74"/>
      <c r="D1526" t="s">
        <v>1142</v>
      </c>
      <c r="E1526" s="136">
        <v>18.95</v>
      </c>
      <c r="F1526" s="155">
        <v>0.3</v>
      </c>
      <c r="G1526" s="136">
        <v>13.27</v>
      </c>
      <c r="H1526" s="154">
        <v>3</v>
      </c>
      <c r="I1526" s="137">
        <f>C1526*E1526</f>
        <v>0</v>
      </c>
      <c r="J1526" s="137">
        <f>C1526*G1526</f>
        <v>0</v>
      </c>
    </row>
    <row r="1527" spans="1:10" s="111" customFormat="1" ht="12.75">
      <c r="A1527"/>
      <c r="B1527" t="s">
        <v>1143</v>
      </c>
      <c r="C1527" s="74"/>
      <c r="D1527" t="s">
        <v>1144</v>
      </c>
      <c r="E1527" s="136">
        <v>19.95</v>
      </c>
      <c r="F1527" s="155">
        <v>0.3</v>
      </c>
      <c r="G1527" s="136">
        <v>13.97</v>
      </c>
      <c r="H1527" s="154">
        <v>3</v>
      </c>
      <c r="I1527" s="137">
        <f>C1527*E1527</f>
        <v>0</v>
      </c>
      <c r="J1527" s="137">
        <f>C1527*G1527</f>
        <v>0</v>
      </c>
    </row>
    <row r="1528" spans="1:10" s="111" customFormat="1" ht="12.75">
      <c r="A1528"/>
      <c r="B1528" t="s">
        <v>1145</v>
      </c>
      <c r="C1528" s="74"/>
      <c r="D1528" t="s">
        <v>1146</v>
      </c>
      <c r="E1528" s="136">
        <v>18.95</v>
      </c>
      <c r="F1528" s="155">
        <v>0.3</v>
      </c>
      <c r="G1528" s="136">
        <v>13.27</v>
      </c>
      <c r="H1528" s="154">
        <v>3</v>
      </c>
      <c r="I1528" s="137">
        <f>C1528*E1528</f>
        <v>0</v>
      </c>
      <c r="J1528" s="137">
        <f>C1528*G1528</f>
        <v>0</v>
      </c>
    </row>
    <row r="1529" spans="2:11" ht="12.75">
      <c r="B1529" t="s">
        <v>1147</v>
      </c>
      <c r="C1529" s="74"/>
      <c r="D1529" t="s">
        <v>1148</v>
      </c>
      <c r="E1529" s="136">
        <v>24.95</v>
      </c>
      <c r="F1529" s="155">
        <v>0.3</v>
      </c>
      <c r="G1529" s="136">
        <v>17.47</v>
      </c>
      <c r="H1529" s="154">
        <v>3</v>
      </c>
      <c r="I1529" s="137">
        <f>C1529*E1529</f>
        <v>0</v>
      </c>
      <c r="J1529" s="137">
        <f>C1529*G1529</f>
        <v>0</v>
      </c>
      <c r="K1529" s="2"/>
    </row>
    <row r="1530" spans="2:11" s="111" customFormat="1" ht="12.75">
      <c r="B1530" s="111" t="s">
        <v>1149</v>
      </c>
      <c r="C1530" s="140"/>
      <c r="D1530" s="111" t="s">
        <v>1150</v>
      </c>
      <c r="E1530" s="183">
        <v>16.99</v>
      </c>
      <c r="F1530" s="195">
        <v>0.45</v>
      </c>
      <c r="G1530" s="183">
        <v>9.34</v>
      </c>
      <c r="H1530" s="153">
        <v>3</v>
      </c>
      <c r="I1530" s="183">
        <f>C1530*E1530</f>
        <v>0</v>
      </c>
      <c r="J1530" s="183">
        <f>C1530*G1530</f>
        <v>0</v>
      </c>
      <c r="K1530" s="160"/>
    </row>
    <row r="1531" spans="1:10" s="111" customFormat="1" ht="12.75">
      <c r="A1531" t="s">
        <v>3889</v>
      </c>
      <c r="B1531"/>
      <c r="C1531" s="74"/>
      <c r="D1531"/>
      <c r="E1531" s="136"/>
      <c r="F1531" s="155"/>
      <c r="G1531" s="136"/>
      <c r="H1531" s="154"/>
      <c r="I1531" s="137"/>
      <c r="J1531" s="137"/>
    </row>
    <row r="1532" spans="1:10" s="111" customFormat="1" ht="12.75">
      <c r="A1532"/>
      <c r="B1532" t="s">
        <v>1151</v>
      </c>
      <c r="C1532" s="74"/>
      <c r="D1532" t="s">
        <v>1152</v>
      </c>
      <c r="E1532" s="136">
        <v>12.99</v>
      </c>
      <c r="F1532" s="155">
        <v>0.3</v>
      </c>
      <c r="G1532" s="136">
        <v>9.09</v>
      </c>
      <c r="H1532" s="154">
        <v>3</v>
      </c>
      <c r="I1532" s="137">
        <f aca="true" t="shared" si="78" ref="I1532:I1537">C1532*E1532</f>
        <v>0</v>
      </c>
      <c r="J1532" s="137">
        <f aca="true" t="shared" si="79" ref="J1532:J1537">C1532*G1532</f>
        <v>0</v>
      </c>
    </row>
    <row r="1533" spans="1:10" s="111" customFormat="1" ht="12.75">
      <c r="A1533"/>
      <c r="B1533" t="s">
        <v>1153</v>
      </c>
      <c r="C1533" s="74"/>
      <c r="D1533" t="s">
        <v>1154</v>
      </c>
      <c r="E1533" s="136">
        <v>9.95</v>
      </c>
      <c r="F1533" s="155">
        <v>0.3</v>
      </c>
      <c r="G1533" s="136">
        <v>6.97</v>
      </c>
      <c r="H1533" s="154">
        <v>3</v>
      </c>
      <c r="I1533" s="137">
        <f t="shared" si="78"/>
        <v>0</v>
      </c>
      <c r="J1533" s="137">
        <f t="shared" si="79"/>
        <v>0</v>
      </c>
    </row>
    <row r="1534" spans="1:10" s="158" customFormat="1" ht="12.75">
      <c r="A1534"/>
      <c r="B1534" t="s">
        <v>1155</v>
      </c>
      <c r="C1534" s="74"/>
      <c r="D1534" t="s">
        <v>1156</v>
      </c>
      <c r="E1534" s="136">
        <v>100</v>
      </c>
      <c r="F1534" s="155">
        <v>0.2</v>
      </c>
      <c r="G1534" s="136">
        <v>80</v>
      </c>
      <c r="H1534" s="154">
        <v>3</v>
      </c>
      <c r="I1534" s="137">
        <f t="shared" si="78"/>
        <v>0</v>
      </c>
      <c r="J1534" s="137">
        <f t="shared" si="79"/>
        <v>0</v>
      </c>
    </row>
    <row r="1535" spans="1:10" s="111" customFormat="1" ht="12.75">
      <c r="A1535"/>
      <c r="B1535" t="s">
        <v>1157</v>
      </c>
      <c r="C1535" s="74"/>
      <c r="D1535" t="s">
        <v>1158</v>
      </c>
      <c r="E1535" s="136">
        <v>10.99</v>
      </c>
      <c r="F1535" s="155">
        <v>0.3</v>
      </c>
      <c r="G1535" s="136">
        <v>7.69</v>
      </c>
      <c r="H1535" s="154">
        <v>3</v>
      </c>
      <c r="I1535" s="137">
        <f t="shared" si="78"/>
        <v>0</v>
      </c>
      <c r="J1535" s="137">
        <f t="shared" si="79"/>
        <v>0</v>
      </c>
    </row>
    <row r="1536" spans="1:10" s="111" customFormat="1" ht="12.75">
      <c r="A1536"/>
      <c r="B1536" t="s">
        <v>1159</v>
      </c>
      <c r="C1536" s="74"/>
      <c r="D1536" t="s">
        <v>1160</v>
      </c>
      <c r="E1536" s="136">
        <v>3.99</v>
      </c>
      <c r="F1536" s="155">
        <v>0.3</v>
      </c>
      <c r="G1536" s="136">
        <v>2.79</v>
      </c>
      <c r="H1536" s="154">
        <v>1</v>
      </c>
      <c r="I1536" s="137">
        <f t="shared" si="78"/>
        <v>0</v>
      </c>
      <c r="J1536" s="137">
        <f t="shared" si="79"/>
        <v>0</v>
      </c>
    </row>
    <row r="1537" spans="1:10" s="111" customFormat="1" ht="12.75">
      <c r="A1537"/>
      <c r="B1537" t="s">
        <v>1161</v>
      </c>
      <c r="C1537" s="74"/>
      <c r="D1537" t="s">
        <v>1162</v>
      </c>
      <c r="E1537" s="136">
        <v>19.95</v>
      </c>
      <c r="F1537" s="155">
        <v>0.3</v>
      </c>
      <c r="G1537" s="136">
        <v>13.97</v>
      </c>
      <c r="H1537" s="154">
        <v>3</v>
      </c>
      <c r="I1537" s="137">
        <f t="shared" si="78"/>
        <v>0</v>
      </c>
      <c r="J1537" s="137">
        <f t="shared" si="79"/>
        <v>0</v>
      </c>
    </row>
    <row r="1538" spans="1:10" s="111" customFormat="1" ht="12.75">
      <c r="A1538" t="s">
        <v>3890</v>
      </c>
      <c r="B1538"/>
      <c r="C1538" s="74"/>
      <c r="D1538"/>
      <c r="E1538" s="136"/>
      <c r="F1538" s="155"/>
      <c r="G1538" s="136"/>
      <c r="H1538" s="154"/>
      <c r="I1538" s="137"/>
      <c r="J1538" s="137"/>
    </row>
    <row r="1539" spans="2:11" ht="12.75">
      <c r="B1539" t="s">
        <v>1163</v>
      </c>
      <c r="C1539" s="74"/>
      <c r="D1539" t="s">
        <v>1164</v>
      </c>
      <c r="E1539" s="136">
        <v>19.95</v>
      </c>
      <c r="F1539" s="155">
        <v>0.3</v>
      </c>
      <c r="G1539" s="136">
        <v>13.97</v>
      </c>
      <c r="H1539" s="154">
        <v>3</v>
      </c>
      <c r="I1539" s="137">
        <f>C1539*E1539</f>
        <v>0</v>
      </c>
      <c r="J1539" s="137">
        <f>C1539*G1539</f>
        <v>0</v>
      </c>
      <c r="K1539" s="2"/>
    </row>
    <row r="1540" spans="1:10" s="111" customFormat="1" ht="12.75">
      <c r="A1540"/>
      <c r="B1540" t="s">
        <v>1165</v>
      </c>
      <c r="C1540" s="74"/>
      <c r="D1540" t="s">
        <v>1166</v>
      </c>
      <c r="E1540" s="136">
        <v>49.95</v>
      </c>
      <c r="F1540" s="155">
        <v>0.3</v>
      </c>
      <c r="G1540" s="136">
        <v>34.97</v>
      </c>
      <c r="H1540" s="154">
        <v>3</v>
      </c>
      <c r="I1540" s="137">
        <f>C1540*E1540</f>
        <v>0</v>
      </c>
      <c r="J1540" s="137">
        <f>C1540*G1540</f>
        <v>0</v>
      </c>
    </row>
    <row r="1541" spans="1:10" s="111" customFormat="1" ht="12.75">
      <c r="A1541"/>
      <c r="B1541" t="s">
        <v>1167</v>
      </c>
      <c r="C1541" s="74"/>
      <c r="D1541" t="s">
        <v>1168</v>
      </c>
      <c r="E1541" s="136">
        <v>39.95</v>
      </c>
      <c r="F1541" s="155">
        <v>0.3</v>
      </c>
      <c r="G1541" s="136">
        <v>27.97</v>
      </c>
      <c r="H1541" s="154">
        <v>4</v>
      </c>
      <c r="I1541" s="137">
        <f>C1541*E1541</f>
        <v>0</v>
      </c>
      <c r="J1541" s="137">
        <f>C1541*G1541</f>
        <v>0</v>
      </c>
    </row>
    <row r="1542" spans="1:10" s="111" customFormat="1" ht="12.75">
      <c r="A1542"/>
      <c r="B1542" t="s">
        <v>1169</v>
      </c>
      <c r="C1542" s="74"/>
      <c r="D1542" t="s">
        <v>1170</v>
      </c>
      <c r="E1542" s="136">
        <v>19.95</v>
      </c>
      <c r="F1542" s="155">
        <v>0.3</v>
      </c>
      <c r="G1542" s="136">
        <v>13.97</v>
      </c>
      <c r="H1542" s="154">
        <v>3</v>
      </c>
      <c r="I1542" s="137">
        <f>C1542*E1542</f>
        <v>0</v>
      </c>
      <c r="J1542" s="137">
        <f>C1542*G1542</f>
        <v>0</v>
      </c>
    </row>
    <row r="1543" spans="1:10" s="111" customFormat="1" ht="12.75">
      <c r="A1543" t="s">
        <v>273</v>
      </c>
      <c r="B1543"/>
      <c r="C1543" s="74"/>
      <c r="D1543"/>
      <c r="E1543" s="136"/>
      <c r="F1543" s="155"/>
      <c r="G1543" s="136"/>
      <c r="H1543" s="154"/>
      <c r="I1543" s="137"/>
      <c r="J1543" s="137"/>
    </row>
    <row r="1544" spans="1:10" s="111" customFormat="1" ht="12.75">
      <c r="A1544"/>
      <c r="B1544" t="s">
        <v>1171</v>
      </c>
      <c r="C1544" s="74"/>
      <c r="D1544" t="s">
        <v>1172</v>
      </c>
      <c r="E1544" s="136">
        <v>10.99</v>
      </c>
      <c r="F1544" s="155">
        <v>0.35</v>
      </c>
      <c r="G1544" s="136">
        <v>7.14</v>
      </c>
      <c r="H1544" s="154">
        <v>3</v>
      </c>
      <c r="I1544" s="137">
        <f aca="true" t="shared" si="80" ref="I1544:I1549">C1544*E1544</f>
        <v>0</v>
      </c>
      <c r="J1544" s="137">
        <f aca="true" t="shared" si="81" ref="J1544:J1549">C1544*G1544</f>
        <v>0</v>
      </c>
    </row>
    <row r="1545" spans="1:10" s="111" customFormat="1" ht="12.75">
      <c r="A1545"/>
      <c r="B1545" t="s">
        <v>1173</v>
      </c>
      <c r="C1545" s="74"/>
      <c r="D1545" t="s">
        <v>1174</v>
      </c>
      <c r="E1545" s="136">
        <v>10.99</v>
      </c>
      <c r="F1545" s="155">
        <v>0.35</v>
      </c>
      <c r="G1545" s="136">
        <v>7.14</v>
      </c>
      <c r="H1545" s="154">
        <v>3</v>
      </c>
      <c r="I1545" s="137">
        <f t="shared" si="80"/>
        <v>0</v>
      </c>
      <c r="J1545" s="137">
        <f t="shared" si="81"/>
        <v>0</v>
      </c>
    </row>
    <row r="1546" spans="1:10" s="111" customFormat="1" ht="12.75">
      <c r="A1546"/>
      <c r="B1546" t="s">
        <v>1175</v>
      </c>
      <c r="C1546" s="74"/>
      <c r="D1546" t="s">
        <v>1176</v>
      </c>
      <c r="E1546" s="136">
        <v>10.99</v>
      </c>
      <c r="F1546" s="155">
        <v>0.35</v>
      </c>
      <c r="G1546" s="136">
        <v>7.14</v>
      </c>
      <c r="H1546" s="154">
        <v>3</v>
      </c>
      <c r="I1546" s="137">
        <f t="shared" si="80"/>
        <v>0</v>
      </c>
      <c r="J1546" s="137">
        <f t="shared" si="81"/>
        <v>0</v>
      </c>
    </row>
    <row r="1547" spans="1:10" s="111" customFormat="1" ht="12.75">
      <c r="A1547"/>
      <c r="B1547" t="s">
        <v>1177</v>
      </c>
      <c r="C1547" s="74"/>
      <c r="D1547" t="s">
        <v>1178</v>
      </c>
      <c r="E1547" s="136">
        <v>10.99</v>
      </c>
      <c r="F1547" s="155">
        <v>0.35</v>
      </c>
      <c r="G1547" s="136">
        <v>7.14</v>
      </c>
      <c r="H1547" s="154">
        <v>3</v>
      </c>
      <c r="I1547" s="137">
        <f t="shared" si="80"/>
        <v>0</v>
      </c>
      <c r="J1547" s="137">
        <f t="shared" si="81"/>
        <v>0</v>
      </c>
    </row>
    <row r="1548" spans="1:10" s="111" customFormat="1" ht="12.75">
      <c r="A1548"/>
      <c r="B1548" t="s">
        <v>1179</v>
      </c>
      <c r="C1548" s="74"/>
      <c r="D1548" t="s">
        <v>1180</v>
      </c>
      <c r="E1548" s="136">
        <v>12.99</v>
      </c>
      <c r="F1548" s="155">
        <v>0.35</v>
      </c>
      <c r="G1548" s="136">
        <v>8.44</v>
      </c>
      <c r="H1548" s="154">
        <v>3</v>
      </c>
      <c r="I1548" s="137">
        <f t="shared" si="80"/>
        <v>0</v>
      </c>
      <c r="J1548" s="137">
        <f t="shared" si="81"/>
        <v>0</v>
      </c>
    </row>
    <row r="1549" spans="1:10" s="111" customFormat="1" ht="12.75">
      <c r="A1549"/>
      <c r="B1549" t="s">
        <v>1181</v>
      </c>
      <c r="C1549" s="74"/>
      <c r="D1549" t="s">
        <v>1182</v>
      </c>
      <c r="E1549" s="136">
        <v>10.99</v>
      </c>
      <c r="F1549" s="155">
        <v>0.35</v>
      </c>
      <c r="G1549" s="136">
        <v>7.14</v>
      </c>
      <c r="H1549" s="154">
        <v>3</v>
      </c>
      <c r="I1549" s="137">
        <f t="shared" si="80"/>
        <v>0</v>
      </c>
      <c r="J1549" s="137">
        <f t="shared" si="81"/>
        <v>0</v>
      </c>
    </row>
    <row r="1550" spans="1:10" s="111" customFormat="1" ht="12.75">
      <c r="A1550" t="s">
        <v>367</v>
      </c>
      <c r="B1550"/>
      <c r="C1550" s="74"/>
      <c r="D1550"/>
      <c r="E1550" s="136"/>
      <c r="F1550" s="155"/>
      <c r="G1550" s="136"/>
      <c r="H1550" s="154"/>
      <c r="I1550" s="137"/>
      <c r="J1550" s="137"/>
    </row>
    <row r="1551" spans="1:10" s="158" customFormat="1" ht="12.75">
      <c r="A1551"/>
      <c r="B1551" t="s">
        <v>1183</v>
      </c>
      <c r="C1551" s="74"/>
      <c r="D1551" t="s">
        <v>1184</v>
      </c>
      <c r="E1551" s="136">
        <v>10.99</v>
      </c>
      <c r="F1551" s="155">
        <v>0.35</v>
      </c>
      <c r="G1551" s="136">
        <v>7.14</v>
      </c>
      <c r="H1551" s="154">
        <v>3</v>
      </c>
      <c r="I1551" s="137">
        <f aca="true" t="shared" si="82" ref="I1551:I1559">C1551*E1551</f>
        <v>0</v>
      </c>
      <c r="J1551" s="137">
        <f aca="true" t="shared" si="83" ref="J1551:J1559">C1551*G1551</f>
        <v>0</v>
      </c>
    </row>
    <row r="1552" spans="1:10" s="111" customFormat="1" ht="12.75">
      <c r="A1552"/>
      <c r="B1552" t="s">
        <v>1185</v>
      </c>
      <c r="C1552" s="74"/>
      <c r="D1552" t="s">
        <v>1186</v>
      </c>
      <c r="E1552" s="136">
        <v>10.99</v>
      </c>
      <c r="F1552" s="155">
        <v>0.35</v>
      </c>
      <c r="G1552" s="136">
        <v>7.14</v>
      </c>
      <c r="H1552" s="154">
        <v>3</v>
      </c>
      <c r="I1552" s="137">
        <f t="shared" si="82"/>
        <v>0</v>
      </c>
      <c r="J1552" s="137">
        <f t="shared" si="83"/>
        <v>0</v>
      </c>
    </row>
    <row r="1553" spans="1:10" s="111" customFormat="1" ht="12.75">
      <c r="A1553"/>
      <c r="B1553" t="s">
        <v>1187</v>
      </c>
      <c r="C1553" s="74"/>
      <c r="D1553" t="s">
        <v>1188</v>
      </c>
      <c r="E1553" s="136">
        <v>10.99</v>
      </c>
      <c r="F1553" s="155">
        <v>0.35</v>
      </c>
      <c r="G1553" s="136">
        <v>7.14</v>
      </c>
      <c r="H1553" s="154">
        <v>3</v>
      </c>
      <c r="I1553" s="137">
        <f t="shared" si="82"/>
        <v>0</v>
      </c>
      <c r="J1553" s="137">
        <f t="shared" si="83"/>
        <v>0</v>
      </c>
    </row>
    <row r="1554" spans="1:10" s="113" customFormat="1" ht="12.75">
      <c r="A1554"/>
      <c r="B1554" t="s">
        <v>1189</v>
      </c>
      <c r="C1554" s="74"/>
      <c r="D1554" t="s">
        <v>1190</v>
      </c>
      <c r="E1554" s="136">
        <v>10.99</v>
      </c>
      <c r="F1554" s="155">
        <v>0.35</v>
      </c>
      <c r="G1554" s="136">
        <v>7.14</v>
      </c>
      <c r="H1554" s="154">
        <v>3</v>
      </c>
      <c r="I1554" s="137">
        <f t="shared" si="82"/>
        <v>0</v>
      </c>
      <c r="J1554" s="137">
        <f t="shared" si="83"/>
        <v>0</v>
      </c>
    </row>
    <row r="1555" spans="1:10" ht="12.75">
      <c r="A1555"/>
      <c r="B1555" t="s">
        <v>1191</v>
      </c>
      <c r="C1555" s="74"/>
      <c r="D1555" t="s">
        <v>1192</v>
      </c>
      <c r="E1555" s="136">
        <v>10.99</v>
      </c>
      <c r="F1555" s="155">
        <v>0.35</v>
      </c>
      <c r="G1555" s="136">
        <v>7.14</v>
      </c>
      <c r="H1555" s="154">
        <v>3</v>
      </c>
      <c r="I1555" s="137">
        <f t="shared" si="82"/>
        <v>0</v>
      </c>
      <c r="J1555" s="137">
        <f t="shared" si="83"/>
        <v>0</v>
      </c>
    </row>
    <row r="1556" spans="1:10" s="113" customFormat="1" ht="12.75">
      <c r="A1556"/>
      <c r="B1556" t="s">
        <v>1193</v>
      </c>
      <c r="C1556" s="74"/>
      <c r="D1556" t="s">
        <v>1194</v>
      </c>
      <c r="E1556" s="136">
        <v>10.99</v>
      </c>
      <c r="F1556" s="155">
        <v>0.35</v>
      </c>
      <c r="G1556" s="136">
        <v>7.14</v>
      </c>
      <c r="H1556" s="154">
        <v>3</v>
      </c>
      <c r="I1556" s="137">
        <f t="shared" si="82"/>
        <v>0</v>
      </c>
      <c r="J1556" s="137">
        <f t="shared" si="83"/>
        <v>0</v>
      </c>
    </row>
    <row r="1557" spans="1:10" ht="12.75">
      <c r="A1557"/>
      <c r="B1557" t="s">
        <v>1195</v>
      </c>
      <c r="C1557" s="74"/>
      <c r="D1557" t="s">
        <v>1196</v>
      </c>
      <c r="E1557" s="136">
        <v>10.99</v>
      </c>
      <c r="F1557" s="155">
        <v>0.35</v>
      </c>
      <c r="G1557" s="136">
        <v>7.14</v>
      </c>
      <c r="H1557" s="154">
        <v>3</v>
      </c>
      <c r="I1557" s="137">
        <f t="shared" si="82"/>
        <v>0</v>
      </c>
      <c r="J1557" s="137">
        <f t="shared" si="83"/>
        <v>0</v>
      </c>
    </row>
    <row r="1558" spans="1:10" s="113" customFormat="1" ht="12.75">
      <c r="A1558"/>
      <c r="B1558" t="s">
        <v>1197</v>
      </c>
      <c r="C1558" s="74"/>
      <c r="D1558" t="s">
        <v>1198</v>
      </c>
      <c r="E1558" s="136">
        <v>19.99</v>
      </c>
      <c r="F1558" s="155">
        <v>0.35</v>
      </c>
      <c r="G1558" s="136">
        <v>12.99</v>
      </c>
      <c r="H1558" s="154">
        <v>3</v>
      </c>
      <c r="I1558" s="137">
        <f t="shared" si="82"/>
        <v>0</v>
      </c>
      <c r="J1558" s="137">
        <f t="shared" si="83"/>
        <v>0</v>
      </c>
    </row>
    <row r="1559" spans="1:10" s="159" customFormat="1" ht="12.75">
      <c r="A1559"/>
      <c r="B1559" t="s">
        <v>1199</v>
      </c>
      <c r="C1559" s="74"/>
      <c r="D1559" t="s">
        <v>1200</v>
      </c>
      <c r="E1559" s="136">
        <v>14.99</v>
      </c>
      <c r="F1559" s="155">
        <v>0.35</v>
      </c>
      <c r="G1559" s="136">
        <v>9.74</v>
      </c>
      <c r="H1559" s="154">
        <v>3</v>
      </c>
      <c r="I1559" s="137">
        <f t="shared" si="82"/>
        <v>0</v>
      </c>
      <c r="J1559" s="137">
        <f t="shared" si="83"/>
        <v>0</v>
      </c>
    </row>
    <row r="1560" spans="1:10" ht="12.75">
      <c r="A1560" t="s">
        <v>274</v>
      </c>
      <c r="B1560"/>
      <c r="C1560" s="74"/>
      <c r="D1560"/>
      <c r="E1560" s="136"/>
      <c r="F1560" s="155"/>
      <c r="G1560" s="136"/>
      <c r="H1560" s="154"/>
      <c r="I1560" s="137"/>
      <c r="J1560" s="137"/>
    </row>
    <row r="1561" spans="1:10" s="159" customFormat="1" ht="12.75">
      <c r="A1561"/>
      <c r="B1561" t="s">
        <v>1201</v>
      </c>
      <c r="C1561" s="74"/>
      <c r="D1561" t="s">
        <v>1202</v>
      </c>
      <c r="E1561" s="136">
        <v>14.95</v>
      </c>
      <c r="F1561" s="155">
        <v>0.3</v>
      </c>
      <c r="G1561" s="136">
        <v>10.47</v>
      </c>
      <c r="H1561" s="154">
        <v>3</v>
      </c>
      <c r="I1561" s="137">
        <f aca="true" t="shared" si="84" ref="I1561:I1569">C1561*E1561</f>
        <v>0</v>
      </c>
      <c r="J1561" s="137">
        <f aca="true" t="shared" si="85" ref="J1561:J1569">C1561*G1561</f>
        <v>0</v>
      </c>
    </row>
    <row r="1562" spans="1:10" ht="12.75">
      <c r="A1562"/>
      <c r="B1562" t="s">
        <v>1203</v>
      </c>
      <c r="C1562" s="74"/>
      <c r="D1562" t="s">
        <v>1204</v>
      </c>
      <c r="E1562" s="136">
        <v>9.95</v>
      </c>
      <c r="F1562" s="155">
        <v>0.3</v>
      </c>
      <c r="G1562" s="136">
        <v>6.97</v>
      </c>
      <c r="H1562" s="154">
        <v>3</v>
      </c>
      <c r="I1562" s="137">
        <f t="shared" si="84"/>
        <v>0</v>
      </c>
      <c r="J1562" s="137">
        <f t="shared" si="85"/>
        <v>0</v>
      </c>
    </row>
    <row r="1563" spans="1:10" ht="12.75">
      <c r="A1563"/>
      <c r="B1563" t="s">
        <v>1205</v>
      </c>
      <c r="C1563" s="74"/>
      <c r="D1563" t="s">
        <v>1206</v>
      </c>
      <c r="E1563" s="136">
        <v>9.95</v>
      </c>
      <c r="F1563" s="155">
        <v>0.3</v>
      </c>
      <c r="G1563" s="136">
        <v>6.97</v>
      </c>
      <c r="H1563" s="154">
        <v>3</v>
      </c>
      <c r="I1563" s="137">
        <f t="shared" si="84"/>
        <v>0</v>
      </c>
      <c r="J1563" s="137">
        <f t="shared" si="85"/>
        <v>0</v>
      </c>
    </row>
    <row r="1564" spans="1:10" ht="12.75">
      <c r="A1564"/>
      <c r="B1564" t="s">
        <v>1207</v>
      </c>
      <c r="C1564" s="74"/>
      <c r="D1564" t="s">
        <v>1208</v>
      </c>
      <c r="E1564" s="136">
        <v>9.95</v>
      </c>
      <c r="F1564" s="155">
        <v>0.3</v>
      </c>
      <c r="G1564" s="136">
        <v>6.97</v>
      </c>
      <c r="H1564" s="154">
        <v>3</v>
      </c>
      <c r="I1564" s="137">
        <f t="shared" si="84"/>
        <v>0</v>
      </c>
      <c r="J1564" s="137">
        <f t="shared" si="85"/>
        <v>0</v>
      </c>
    </row>
    <row r="1565" spans="1:10" s="113" customFormat="1" ht="12.75">
      <c r="A1565"/>
      <c r="B1565" t="s">
        <v>1209</v>
      </c>
      <c r="C1565" s="74"/>
      <c r="D1565" t="s">
        <v>1210</v>
      </c>
      <c r="E1565" s="136">
        <v>9.95</v>
      </c>
      <c r="F1565" s="155">
        <v>0.3</v>
      </c>
      <c r="G1565" s="136">
        <v>6.97</v>
      </c>
      <c r="H1565" s="154">
        <v>3</v>
      </c>
      <c r="I1565" s="137">
        <f t="shared" si="84"/>
        <v>0</v>
      </c>
      <c r="J1565" s="137">
        <f t="shared" si="85"/>
        <v>0</v>
      </c>
    </row>
    <row r="1566" spans="1:10" s="113" customFormat="1" ht="12.75">
      <c r="A1566"/>
      <c r="B1566" t="s">
        <v>1211</v>
      </c>
      <c r="C1566" s="74"/>
      <c r="D1566" t="s">
        <v>1212</v>
      </c>
      <c r="E1566" s="136">
        <v>19.95</v>
      </c>
      <c r="F1566" s="155">
        <v>0.3</v>
      </c>
      <c r="G1566" s="136">
        <v>13.97</v>
      </c>
      <c r="H1566" s="154">
        <v>3</v>
      </c>
      <c r="I1566" s="137">
        <f t="shared" si="84"/>
        <v>0</v>
      </c>
      <c r="J1566" s="137">
        <f t="shared" si="85"/>
        <v>0</v>
      </c>
    </row>
    <row r="1567" spans="1:10" s="113" customFormat="1" ht="12.75">
      <c r="A1567"/>
      <c r="B1567" t="s">
        <v>1213</v>
      </c>
      <c r="C1567" s="74"/>
      <c r="D1567" t="s">
        <v>1214</v>
      </c>
      <c r="E1567" s="136">
        <v>35</v>
      </c>
      <c r="F1567" s="155">
        <v>0.3</v>
      </c>
      <c r="G1567" s="136">
        <v>24.5</v>
      </c>
      <c r="H1567" s="154">
        <v>3</v>
      </c>
      <c r="I1567" s="137">
        <f t="shared" si="84"/>
        <v>0</v>
      </c>
      <c r="J1567" s="137">
        <f t="shared" si="85"/>
        <v>0</v>
      </c>
    </row>
    <row r="1568" spans="1:10" s="113" customFormat="1" ht="12.75">
      <c r="A1568"/>
      <c r="B1568" t="s">
        <v>1215</v>
      </c>
      <c r="C1568" s="74"/>
      <c r="D1568" t="s">
        <v>1216</v>
      </c>
      <c r="E1568" s="136">
        <v>49.95</v>
      </c>
      <c r="F1568" s="155">
        <v>0.3</v>
      </c>
      <c r="G1568" s="136">
        <v>34.97</v>
      </c>
      <c r="H1568" s="154">
        <v>3</v>
      </c>
      <c r="I1568" s="137">
        <f t="shared" si="84"/>
        <v>0</v>
      </c>
      <c r="J1568" s="137">
        <f t="shared" si="85"/>
        <v>0</v>
      </c>
    </row>
    <row r="1569" spans="1:10" ht="12.75">
      <c r="A1569"/>
      <c r="B1569" t="s">
        <v>1217</v>
      </c>
      <c r="C1569" s="74"/>
      <c r="D1569" t="s">
        <v>1218</v>
      </c>
      <c r="E1569" s="136">
        <v>3.99</v>
      </c>
      <c r="F1569" s="155">
        <v>0.3</v>
      </c>
      <c r="G1569" s="136">
        <v>2.79</v>
      </c>
      <c r="H1569" s="154">
        <v>1</v>
      </c>
      <c r="I1569" s="137">
        <f t="shared" si="84"/>
        <v>0</v>
      </c>
      <c r="J1569" s="137">
        <f t="shared" si="85"/>
        <v>0</v>
      </c>
    </row>
    <row r="1570" spans="1:10" ht="12.75">
      <c r="A1570" t="s">
        <v>368</v>
      </c>
      <c r="B1570"/>
      <c r="C1570" s="74"/>
      <c r="D1570"/>
      <c r="E1570" s="136"/>
      <c r="F1570" s="155"/>
      <c r="G1570" s="136"/>
      <c r="H1570" s="154"/>
      <c r="I1570" s="137"/>
      <c r="J1570" s="137"/>
    </row>
    <row r="1571" spans="1:10" ht="12.75">
      <c r="A1571"/>
      <c r="B1571" t="s">
        <v>1219</v>
      </c>
      <c r="C1571" s="74"/>
      <c r="D1571" t="s">
        <v>1220</v>
      </c>
      <c r="E1571" s="136">
        <v>26.95</v>
      </c>
      <c r="F1571" s="155">
        <v>0.25</v>
      </c>
      <c r="G1571" s="136">
        <v>20.21</v>
      </c>
      <c r="H1571" s="154">
        <v>4</v>
      </c>
      <c r="I1571" s="137">
        <f>C1571*E1571</f>
        <v>0</v>
      </c>
      <c r="J1571" s="137">
        <f>C1571*G1571</f>
        <v>0</v>
      </c>
    </row>
    <row r="1572" spans="1:10" s="113" customFormat="1" ht="12.75">
      <c r="A1572"/>
      <c r="B1572" t="s">
        <v>1221</v>
      </c>
      <c r="C1572" s="74"/>
      <c r="D1572" t="s">
        <v>1222</v>
      </c>
      <c r="E1572" s="136">
        <v>46.95</v>
      </c>
      <c r="F1572" s="155">
        <v>0.25</v>
      </c>
      <c r="G1572" s="136">
        <v>35.21</v>
      </c>
      <c r="H1572" s="154">
        <v>4</v>
      </c>
      <c r="I1572" s="137">
        <f>C1572*E1572</f>
        <v>0</v>
      </c>
      <c r="J1572" s="137">
        <f>C1572*G1572</f>
        <v>0</v>
      </c>
    </row>
    <row r="1573" spans="1:10" s="113" customFormat="1" ht="12.75">
      <c r="A1573"/>
      <c r="B1573" t="s">
        <v>1223</v>
      </c>
      <c r="C1573" s="74"/>
      <c r="D1573" t="s">
        <v>1224</v>
      </c>
      <c r="E1573" s="136">
        <v>29.95</v>
      </c>
      <c r="F1573" s="155">
        <v>0.25</v>
      </c>
      <c r="G1573" s="136">
        <v>22.46</v>
      </c>
      <c r="H1573" s="154">
        <v>4</v>
      </c>
      <c r="I1573" s="137">
        <f>C1573*E1573</f>
        <v>0</v>
      </c>
      <c r="J1573" s="137">
        <f>C1573*G1573</f>
        <v>0</v>
      </c>
    </row>
    <row r="1574" spans="1:10" ht="12.75">
      <c r="A1574"/>
      <c r="B1574" t="s">
        <v>1225</v>
      </c>
      <c r="C1574" s="74"/>
      <c r="D1574" t="s">
        <v>1226</v>
      </c>
      <c r="E1574" s="136">
        <v>19.95</v>
      </c>
      <c r="F1574" s="155">
        <v>0.25</v>
      </c>
      <c r="G1574" s="136">
        <v>14.96</v>
      </c>
      <c r="H1574" s="154">
        <v>4</v>
      </c>
      <c r="I1574" s="137">
        <f>C1574*E1574</f>
        <v>0</v>
      </c>
      <c r="J1574" s="137">
        <f>C1574*G1574</f>
        <v>0</v>
      </c>
    </row>
    <row r="1575" spans="1:10" s="113" customFormat="1" ht="12.75">
      <c r="A1575" t="s">
        <v>327</v>
      </c>
      <c r="B1575"/>
      <c r="C1575" s="74"/>
      <c r="D1575"/>
      <c r="E1575" s="136"/>
      <c r="F1575" s="155"/>
      <c r="G1575" s="136"/>
      <c r="H1575" s="154"/>
      <c r="I1575" s="137"/>
      <c r="J1575" s="137"/>
    </row>
    <row r="1576" spans="1:10" ht="12.75">
      <c r="A1576"/>
      <c r="B1576" t="s">
        <v>1227</v>
      </c>
      <c r="C1576" s="74"/>
      <c r="D1576" t="s">
        <v>1228</v>
      </c>
      <c r="E1576" s="136">
        <v>3.95</v>
      </c>
      <c r="F1576" s="155">
        <v>0.3</v>
      </c>
      <c r="G1576" s="136">
        <v>2.77</v>
      </c>
      <c r="H1576" s="154">
        <v>1</v>
      </c>
      <c r="I1576" s="137">
        <f>C1576*E1576</f>
        <v>0</v>
      </c>
      <c r="J1576" s="137">
        <f>C1576*G1576</f>
        <v>0</v>
      </c>
    </row>
    <row r="1577" spans="1:10" ht="12.75">
      <c r="A1577"/>
      <c r="B1577" t="s">
        <v>1229</v>
      </c>
      <c r="C1577" s="74"/>
      <c r="D1577" t="s">
        <v>1230</v>
      </c>
      <c r="E1577" s="136">
        <v>3.95</v>
      </c>
      <c r="F1577" s="155">
        <v>0.3</v>
      </c>
      <c r="G1577" s="136">
        <v>2.77</v>
      </c>
      <c r="H1577" s="154">
        <v>1</v>
      </c>
      <c r="I1577" s="137">
        <f>C1577*E1577</f>
        <v>0</v>
      </c>
      <c r="J1577" s="137">
        <f>C1577*G1577</f>
        <v>0</v>
      </c>
    </row>
    <row r="1578" spans="1:10" ht="12.75">
      <c r="A1578"/>
      <c r="B1578" t="s">
        <v>1231</v>
      </c>
      <c r="C1578" s="74"/>
      <c r="D1578" t="s">
        <v>1232</v>
      </c>
      <c r="E1578" s="136">
        <v>11.95</v>
      </c>
      <c r="F1578" s="155">
        <v>0.3</v>
      </c>
      <c r="G1578" s="136">
        <v>8.37</v>
      </c>
      <c r="H1578" s="154">
        <v>3</v>
      </c>
      <c r="I1578" s="137">
        <f>C1578*E1578</f>
        <v>0</v>
      </c>
      <c r="J1578" s="137">
        <f>C1578*G1578</f>
        <v>0</v>
      </c>
    </row>
    <row r="1579" spans="1:10" ht="12.75">
      <c r="A1579"/>
      <c r="B1579" t="s">
        <v>1233</v>
      </c>
      <c r="C1579" s="74"/>
      <c r="D1579" t="s">
        <v>1234</v>
      </c>
      <c r="E1579" s="136">
        <v>12.95</v>
      </c>
      <c r="F1579" s="155">
        <v>0.3</v>
      </c>
      <c r="G1579" s="136">
        <v>9.07</v>
      </c>
      <c r="H1579" s="154">
        <v>3</v>
      </c>
      <c r="I1579" s="137">
        <f>C1579*E1579</f>
        <v>0</v>
      </c>
      <c r="J1579" s="137">
        <f>C1579*G1579</f>
        <v>0</v>
      </c>
    </row>
    <row r="1580" spans="1:10" ht="12.75">
      <c r="A1580" t="s">
        <v>328</v>
      </c>
      <c r="B1580"/>
      <c r="C1580" s="74"/>
      <c r="D1580"/>
      <c r="E1580" s="136"/>
      <c r="F1580" s="155"/>
      <c r="G1580" s="136"/>
      <c r="H1580" s="154"/>
      <c r="I1580" s="137"/>
      <c r="J1580" s="137"/>
    </row>
    <row r="1581" spans="1:10" ht="12.75">
      <c r="A1581"/>
      <c r="B1581" t="s">
        <v>1235</v>
      </c>
      <c r="C1581" s="74"/>
      <c r="D1581" t="s">
        <v>1236</v>
      </c>
      <c r="E1581" s="136">
        <v>12.95</v>
      </c>
      <c r="F1581" s="155">
        <v>0.35</v>
      </c>
      <c r="G1581" s="136">
        <v>8.42</v>
      </c>
      <c r="H1581" s="154">
        <v>3</v>
      </c>
      <c r="I1581" s="137">
        <f>C1581*E1581</f>
        <v>0</v>
      </c>
      <c r="J1581" s="137">
        <f>C1581*G1581</f>
        <v>0</v>
      </c>
    </row>
    <row r="1582" spans="1:10" ht="12.75">
      <c r="A1582"/>
      <c r="B1582" t="s">
        <v>1237</v>
      </c>
      <c r="C1582" s="74"/>
      <c r="D1582" t="s">
        <v>1238</v>
      </c>
      <c r="E1582" s="136">
        <v>7.99</v>
      </c>
      <c r="F1582" s="155">
        <v>0.35</v>
      </c>
      <c r="G1582" s="136">
        <v>5.19</v>
      </c>
      <c r="H1582" s="154">
        <v>3</v>
      </c>
      <c r="I1582" s="137">
        <f>C1582*E1582</f>
        <v>0</v>
      </c>
      <c r="J1582" s="137">
        <f>C1582*G1582</f>
        <v>0</v>
      </c>
    </row>
    <row r="1583" spans="1:10" s="158" customFormat="1" ht="12.75">
      <c r="A1583"/>
      <c r="B1583" t="s">
        <v>1239</v>
      </c>
      <c r="C1583" s="74"/>
      <c r="D1583" t="s">
        <v>1240</v>
      </c>
      <c r="E1583" s="136">
        <v>7.99</v>
      </c>
      <c r="F1583" s="155">
        <v>0.35</v>
      </c>
      <c r="G1583" s="136">
        <v>5.19</v>
      </c>
      <c r="H1583" s="154">
        <v>3</v>
      </c>
      <c r="I1583" s="137">
        <f>C1583*E1583</f>
        <v>0</v>
      </c>
      <c r="J1583" s="137">
        <f>C1583*G1583</f>
        <v>0</v>
      </c>
    </row>
    <row r="1584" spans="1:10" s="113" customFormat="1" ht="12.75">
      <c r="A1584"/>
      <c r="B1584" t="s">
        <v>1241</v>
      </c>
      <c r="C1584" s="74"/>
      <c r="D1584" t="s">
        <v>1242</v>
      </c>
      <c r="E1584" s="136">
        <v>8.99</v>
      </c>
      <c r="F1584" s="155">
        <v>0.3</v>
      </c>
      <c r="G1584" s="136">
        <v>6.29</v>
      </c>
      <c r="H1584" s="154">
        <v>3</v>
      </c>
      <c r="I1584" s="137">
        <f>C1584*E1584</f>
        <v>0</v>
      </c>
      <c r="J1584" s="137">
        <f>C1584*G1584</f>
        <v>0</v>
      </c>
    </row>
    <row r="1585" spans="1:10" s="113" customFormat="1" ht="12.75">
      <c r="A1585" t="s">
        <v>3891</v>
      </c>
      <c r="B1585"/>
      <c r="C1585" s="74"/>
      <c r="D1585"/>
      <c r="E1585" s="136"/>
      <c r="F1585" s="155"/>
      <c r="G1585" s="136"/>
      <c r="H1585" s="154"/>
      <c r="I1585" s="137"/>
      <c r="J1585" s="137"/>
    </row>
    <row r="1586" spans="1:10" ht="12.75">
      <c r="A1586"/>
      <c r="B1586" t="s">
        <v>1243</v>
      </c>
      <c r="C1586" s="74"/>
      <c r="D1586" t="s">
        <v>1244</v>
      </c>
      <c r="E1586" s="136">
        <v>34.95</v>
      </c>
      <c r="F1586" s="155">
        <v>0.25</v>
      </c>
      <c r="G1586" s="136">
        <v>26.21</v>
      </c>
      <c r="H1586" s="154">
        <v>4</v>
      </c>
      <c r="I1586" s="137">
        <f aca="true" t="shared" si="86" ref="I1586:I1591">C1586*E1586</f>
        <v>0</v>
      </c>
      <c r="J1586" s="137">
        <f aca="true" t="shared" si="87" ref="J1586:J1591">C1586*G1586</f>
        <v>0</v>
      </c>
    </row>
    <row r="1587" spans="1:10" s="113" customFormat="1" ht="12.75">
      <c r="A1587"/>
      <c r="B1587" t="s">
        <v>1245</v>
      </c>
      <c r="C1587" s="74"/>
      <c r="D1587" t="s">
        <v>1246</v>
      </c>
      <c r="E1587" s="136">
        <v>59.95</v>
      </c>
      <c r="F1587" s="155">
        <v>0.25</v>
      </c>
      <c r="G1587" s="136">
        <v>44.96</v>
      </c>
      <c r="H1587" s="154">
        <v>4</v>
      </c>
      <c r="I1587" s="137">
        <f t="shared" si="86"/>
        <v>0</v>
      </c>
      <c r="J1587" s="137">
        <f t="shared" si="87"/>
        <v>0</v>
      </c>
    </row>
    <row r="1588" spans="1:10" s="113" customFormat="1" ht="12.75">
      <c r="A1588"/>
      <c r="B1588" t="s">
        <v>1247</v>
      </c>
      <c r="C1588" s="74"/>
      <c r="D1588" t="s">
        <v>1248</v>
      </c>
      <c r="E1588" s="136">
        <v>12.95</v>
      </c>
      <c r="F1588" s="155">
        <v>0.3</v>
      </c>
      <c r="G1588" s="136">
        <v>9.07</v>
      </c>
      <c r="H1588" s="154">
        <v>3</v>
      </c>
      <c r="I1588" s="137">
        <f t="shared" si="86"/>
        <v>0</v>
      </c>
      <c r="J1588" s="137">
        <f t="shared" si="87"/>
        <v>0</v>
      </c>
    </row>
    <row r="1589" spans="1:10" ht="12.75">
      <c r="A1589"/>
      <c r="B1589" t="s">
        <v>1249</v>
      </c>
      <c r="C1589" s="74"/>
      <c r="D1589" t="s">
        <v>1250</v>
      </c>
      <c r="E1589" s="136">
        <v>10.95</v>
      </c>
      <c r="F1589" s="155">
        <v>0.3</v>
      </c>
      <c r="G1589" s="136">
        <v>7.67</v>
      </c>
      <c r="H1589" s="154">
        <v>3</v>
      </c>
      <c r="I1589" s="137">
        <f t="shared" si="86"/>
        <v>0</v>
      </c>
      <c r="J1589" s="137">
        <f t="shared" si="87"/>
        <v>0</v>
      </c>
    </row>
    <row r="1590" spans="1:11" s="113" customFormat="1" ht="12.75">
      <c r="A1590" s="111"/>
      <c r="B1590" s="111" t="s">
        <v>1251</v>
      </c>
      <c r="C1590" s="140"/>
      <c r="D1590" s="111" t="s">
        <v>1252</v>
      </c>
      <c r="E1590" s="183">
        <v>16</v>
      </c>
      <c r="F1590" s="195">
        <v>0.45</v>
      </c>
      <c r="G1590" s="183">
        <v>8.8</v>
      </c>
      <c r="H1590" s="153">
        <v>3</v>
      </c>
      <c r="I1590" s="183">
        <f t="shared" si="86"/>
        <v>0</v>
      </c>
      <c r="J1590" s="183">
        <f t="shared" si="87"/>
        <v>0</v>
      </c>
      <c r="K1590" s="160"/>
    </row>
    <row r="1591" spans="1:10" ht="12.75">
      <c r="A1591"/>
      <c r="B1591" t="s">
        <v>1253</v>
      </c>
      <c r="C1591" s="74"/>
      <c r="D1591" t="s">
        <v>1254</v>
      </c>
      <c r="E1591" s="136">
        <v>3.25</v>
      </c>
      <c r="F1591" s="155">
        <v>0.3</v>
      </c>
      <c r="G1591" s="136">
        <v>2.28</v>
      </c>
      <c r="H1591" s="154">
        <v>1</v>
      </c>
      <c r="I1591" s="137">
        <f t="shared" si="86"/>
        <v>0</v>
      </c>
      <c r="J1591" s="137">
        <f t="shared" si="87"/>
        <v>0</v>
      </c>
    </row>
    <row r="1592" spans="1:10" ht="12.75">
      <c r="A1592" t="s">
        <v>3892</v>
      </c>
      <c r="B1592"/>
      <c r="C1592" s="74"/>
      <c r="D1592"/>
      <c r="E1592" s="136"/>
      <c r="F1592" s="155"/>
      <c r="G1592" s="136"/>
      <c r="H1592" s="154"/>
      <c r="I1592" s="137"/>
      <c r="J1592" s="137"/>
    </row>
    <row r="1593" spans="1:11" s="113" customFormat="1" ht="12.75">
      <c r="A1593" s="111"/>
      <c r="B1593" s="111" t="s">
        <v>1255</v>
      </c>
      <c r="C1593" s="140"/>
      <c r="D1593" s="111" t="s">
        <v>1256</v>
      </c>
      <c r="E1593" s="183">
        <v>12.99</v>
      </c>
      <c r="F1593" s="195">
        <v>0.5</v>
      </c>
      <c r="G1593" s="183">
        <v>6.49</v>
      </c>
      <c r="H1593" s="153">
        <v>3</v>
      </c>
      <c r="I1593" s="183">
        <f>C1593*E1593</f>
        <v>0</v>
      </c>
      <c r="J1593" s="183">
        <f>C1593*G1593</f>
        <v>0</v>
      </c>
      <c r="K1593" s="160"/>
    </row>
    <row r="1594" spans="1:10" ht="12.75">
      <c r="A1594"/>
      <c r="B1594" t="s">
        <v>1257</v>
      </c>
      <c r="C1594" s="74"/>
      <c r="D1594" t="s">
        <v>1258</v>
      </c>
      <c r="E1594" s="136">
        <v>12.99</v>
      </c>
      <c r="F1594" s="155">
        <v>0.35</v>
      </c>
      <c r="G1594" s="136">
        <v>8.44</v>
      </c>
      <c r="H1594" s="154">
        <v>3</v>
      </c>
      <c r="I1594" s="137">
        <f>C1594*E1594</f>
        <v>0</v>
      </c>
      <c r="J1594" s="137">
        <f>C1594*G1594</f>
        <v>0</v>
      </c>
    </row>
    <row r="1595" spans="1:10" ht="12.75">
      <c r="A1595"/>
      <c r="B1595" t="s">
        <v>1259</v>
      </c>
      <c r="C1595" s="74"/>
      <c r="D1595" t="s">
        <v>1260</v>
      </c>
      <c r="E1595" s="136">
        <v>19.99</v>
      </c>
      <c r="F1595" s="155">
        <v>0.35</v>
      </c>
      <c r="G1595" s="136">
        <v>12.99</v>
      </c>
      <c r="H1595" s="154">
        <v>3</v>
      </c>
      <c r="I1595" s="137">
        <f>C1595*E1595</f>
        <v>0</v>
      </c>
      <c r="J1595" s="137">
        <f>C1595*G1595</f>
        <v>0</v>
      </c>
    </row>
    <row r="1596" spans="1:10" ht="12.75">
      <c r="A1596"/>
      <c r="B1596" t="s">
        <v>1261</v>
      </c>
      <c r="C1596" s="74"/>
      <c r="D1596" t="s">
        <v>1262</v>
      </c>
      <c r="E1596" s="136">
        <v>9.99</v>
      </c>
      <c r="F1596" s="155">
        <v>0.35</v>
      </c>
      <c r="G1596" s="136">
        <v>6.49</v>
      </c>
      <c r="H1596" s="154">
        <v>3</v>
      </c>
      <c r="I1596" s="137">
        <f>C1596*E1596</f>
        <v>0</v>
      </c>
      <c r="J1596" s="137">
        <f>C1596*G1596</f>
        <v>0</v>
      </c>
    </row>
    <row r="1597" spans="1:10" s="113" customFormat="1" ht="12.75">
      <c r="A1597" t="s">
        <v>329</v>
      </c>
      <c r="B1597"/>
      <c r="C1597" s="74"/>
      <c r="D1597"/>
      <c r="E1597" s="136"/>
      <c r="F1597" s="155"/>
      <c r="G1597" s="136"/>
      <c r="H1597" s="154"/>
      <c r="I1597" s="137"/>
      <c r="J1597" s="137"/>
    </row>
    <row r="1598" spans="1:10" ht="12.75">
      <c r="A1598"/>
      <c r="B1598" t="s">
        <v>1263</v>
      </c>
      <c r="C1598" s="74"/>
      <c r="D1598" t="s">
        <v>1264</v>
      </c>
      <c r="E1598" s="136">
        <v>9.99</v>
      </c>
      <c r="F1598" s="155">
        <v>0.35</v>
      </c>
      <c r="G1598" s="136">
        <v>6.49</v>
      </c>
      <c r="H1598" s="154">
        <v>3</v>
      </c>
      <c r="I1598" s="137">
        <f>C1598*E1598</f>
        <v>0</v>
      </c>
      <c r="J1598" s="137">
        <f>C1598*G1598</f>
        <v>0</v>
      </c>
    </row>
    <row r="1599" spans="1:10" ht="12.75">
      <c r="A1599"/>
      <c r="B1599" t="s">
        <v>1265</v>
      </c>
      <c r="C1599" s="74"/>
      <c r="D1599" t="s">
        <v>1266</v>
      </c>
      <c r="E1599" s="136">
        <v>9.99</v>
      </c>
      <c r="F1599" s="155">
        <v>0.35</v>
      </c>
      <c r="G1599" s="136">
        <v>6.49</v>
      </c>
      <c r="H1599" s="154">
        <v>3</v>
      </c>
      <c r="I1599" s="137">
        <f>C1599*E1599</f>
        <v>0</v>
      </c>
      <c r="J1599" s="137">
        <f>C1599*G1599</f>
        <v>0</v>
      </c>
    </row>
    <row r="1600" spans="1:10" ht="12.75">
      <c r="A1600"/>
      <c r="B1600" t="s">
        <v>1267</v>
      </c>
      <c r="C1600" s="74"/>
      <c r="D1600" t="s">
        <v>1268</v>
      </c>
      <c r="E1600" s="136">
        <v>17.99</v>
      </c>
      <c r="F1600" s="155">
        <v>0.35</v>
      </c>
      <c r="G1600" s="136">
        <v>11.69</v>
      </c>
      <c r="H1600" s="154">
        <v>3</v>
      </c>
      <c r="I1600" s="137">
        <f>C1600*E1600</f>
        <v>0</v>
      </c>
      <c r="J1600" s="137">
        <f>C1600*G1600</f>
        <v>0</v>
      </c>
    </row>
    <row r="1601" spans="1:10" ht="12.75">
      <c r="A1601"/>
      <c r="B1601" t="s">
        <v>1269</v>
      </c>
      <c r="C1601" s="74"/>
      <c r="D1601" t="s">
        <v>1270</v>
      </c>
      <c r="E1601" s="136">
        <v>9.99</v>
      </c>
      <c r="F1601" s="155">
        <v>0.35</v>
      </c>
      <c r="G1601" s="136">
        <v>6.49</v>
      </c>
      <c r="H1601" s="154">
        <v>3</v>
      </c>
      <c r="I1601" s="137">
        <f>C1601*E1601</f>
        <v>0</v>
      </c>
      <c r="J1601" s="137">
        <f>C1601*G1601</f>
        <v>0</v>
      </c>
    </row>
    <row r="1602" spans="1:10" s="113" customFormat="1" ht="12.75">
      <c r="A1602"/>
      <c r="B1602" t="s">
        <v>1271</v>
      </c>
      <c r="C1602" s="74"/>
      <c r="D1602" t="s">
        <v>1272</v>
      </c>
      <c r="E1602" s="136">
        <v>4.99</v>
      </c>
      <c r="F1602" s="155">
        <v>0.35</v>
      </c>
      <c r="G1602" s="136">
        <v>3.24</v>
      </c>
      <c r="H1602" s="154">
        <v>1</v>
      </c>
      <c r="I1602" s="137">
        <f>C1602*E1602</f>
        <v>0</v>
      </c>
      <c r="J1602" s="137">
        <f>C1602*G1602</f>
        <v>0</v>
      </c>
    </row>
    <row r="1603" spans="1:10" s="113" customFormat="1" ht="12.75">
      <c r="A1603" t="s">
        <v>3893</v>
      </c>
      <c r="B1603"/>
      <c r="C1603" s="74"/>
      <c r="D1603"/>
      <c r="E1603" s="136"/>
      <c r="F1603" s="155"/>
      <c r="G1603" s="136"/>
      <c r="H1603" s="154"/>
      <c r="I1603" s="137"/>
      <c r="J1603" s="137"/>
    </row>
    <row r="1604" spans="1:10" ht="12.75">
      <c r="A1604"/>
      <c r="B1604" t="s">
        <v>1273</v>
      </c>
      <c r="C1604" s="74"/>
      <c r="D1604" t="s">
        <v>1274</v>
      </c>
      <c r="E1604" s="136">
        <v>9.99</v>
      </c>
      <c r="F1604" s="155">
        <v>0.35</v>
      </c>
      <c r="G1604" s="136">
        <v>6.49</v>
      </c>
      <c r="H1604" s="154">
        <v>3</v>
      </c>
      <c r="I1604" s="137">
        <f>C1604*E1604</f>
        <v>0</v>
      </c>
      <c r="J1604" s="137">
        <f>C1604*G1604</f>
        <v>0</v>
      </c>
    </row>
    <row r="1605" spans="1:10" ht="12.75">
      <c r="A1605"/>
      <c r="B1605" t="s">
        <v>1275</v>
      </c>
      <c r="C1605" s="74"/>
      <c r="D1605" t="s">
        <v>1276</v>
      </c>
      <c r="E1605" s="136">
        <v>9.99</v>
      </c>
      <c r="F1605" s="155">
        <v>0.35</v>
      </c>
      <c r="G1605" s="136">
        <v>6.49</v>
      </c>
      <c r="H1605" s="154">
        <v>3</v>
      </c>
      <c r="I1605" s="137">
        <f>C1605*E1605</f>
        <v>0</v>
      </c>
      <c r="J1605" s="137">
        <f>C1605*G1605</f>
        <v>0</v>
      </c>
    </row>
    <row r="1606" spans="1:10" ht="12.75">
      <c r="A1606"/>
      <c r="B1606" t="s">
        <v>1277</v>
      </c>
      <c r="C1606" s="74"/>
      <c r="D1606" t="s">
        <v>1278</v>
      </c>
      <c r="E1606" s="136">
        <v>9.99</v>
      </c>
      <c r="F1606" s="155">
        <v>0.35</v>
      </c>
      <c r="G1606" s="136">
        <v>6.49</v>
      </c>
      <c r="H1606" s="154">
        <v>3</v>
      </c>
      <c r="I1606" s="137">
        <f>C1606*E1606</f>
        <v>0</v>
      </c>
      <c r="J1606" s="137">
        <f>C1606*G1606</f>
        <v>0</v>
      </c>
    </row>
    <row r="1607" spans="1:10" s="113" customFormat="1" ht="12.75">
      <c r="A1607"/>
      <c r="B1607" t="s">
        <v>1279</v>
      </c>
      <c r="C1607" s="74"/>
      <c r="D1607" t="s">
        <v>1280</v>
      </c>
      <c r="E1607" s="136">
        <v>9.99</v>
      </c>
      <c r="F1607" s="155">
        <v>0.35</v>
      </c>
      <c r="G1607" s="136">
        <v>6.49</v>
      </c>
      <c r="H1607" s="154">
        <v>3</v>
      </c>
      <c r="I1607" s="137">
        <f>C1607*E1607</f>
        <v>0</v>
      </c>
      <c r="J1607" s="137">
        <f>C1607*G1607</f>
        <v>0</v>
      </c>
    </row>
    <row r="1608" spans="1:10" s="111" customFormat="1" ht="12.75">
      <c r="A1608" t="s">
        <v>275</v>
      </c>
      <c r="B1608"/>
      <c r="C1608" s="74"/>
      <c r="D1608"/>
      <c r="E1608" s="136"/>
      <c r="F1608" s="155"/>
      <c r="G1608" s="136"/>
      <c r="H1608" s="154"/>
      <c r="I1608" s="137"/>
      <c r="J1608" s="137"/>
    </row>
    <row r="1609" spans="1:10" s="111" customFormat="1" ht="12.75">
      <c r="A1609"/>
      <c r="B1609" t="s">
        <v>1281</v>
      </c>
      <c r="C1609" s="74"/>
      <c r="D1609" t="s">
        <v>1282</v>
      </c>
      <c r="E1609" s="136">
        <v>9.99</v>
      </c>
      <c r="F1609" s="155">
        <v>0.35</v>
      </c>
      <c r="G1609" s="136">
        <v>6.49</v>
      </c>
      <c r="H1609" s="154">
        <v>3</v>
      </c>
      <c r="I1609" s="137">
        <f>C1609*E1609</f>
        <v>0</v>
      </c>
      <c r="J1609" s="137">
        <f>C1609*G1609</f>
        <v>0</v>
      </c>
    </row>
    <row r="1610" spans="2:11" s="111" customFormat="1" ht="12.75">
      <c r="B1610" s="111" t="s">
        <v>1283</v>
      </c>
      <c r="C1610" s="140"/>
      <c r="D1610" s="111" t="s">
        <v>1284</v>
      </c>
      <c r="E1610" s="183">
        <v>9.99</v>
      </c>
      <c r="F1610" s="195">
        <v>0.5</v>
      </c>
      <c r="G1610" s="183">
        <v>4.99</v>
      </c>
      <c r="H1610" s="153">
        <v>3</v>
      </c>
      <c r="I1610" s="183">
        <f>C1610*E1610</f>
        <v>0</v>
      </c>
      <c r="J1610" s="183">
        <f>C1610*G1610</f>
        <v>0</v>
      </c>
      <c r="K1610" s="160"/>
    </row>
    <row r="1611" spans="1:10" s="111" customFormat="1" ht="12.75">
      <c r="A1611"/>
      <c r="B1611" t="s">
        <v>1285</v>
      </c>
      <c r="C1611" s="74"/>
      <c r="D1611" t="s">
        <v>1286</v>
      </c>
      <c r="E1611" s="136">
        <v>9.99</v>
      </c>
      <c r="F1611" s="155">
        <v>0.35</v>
      </c>
      <c r="G1611" s="136">
        <v>6.49</v>
      </c>
      <c r="H1611" s="154">
        <v>3</v>
      </c>
      <c r="I1611" s="137">
        <f>C1611*E1611</f>
        <v>0</v>
      </c>
      <c r="J1611" s="137">
        <f>C1611*G1611</f>
        <v>0</v>
      </c>
    </row>
    <row r="1612" spans="1:10" s="111" customFormat="1" ht="12.75">
      <c r="A1612"/>
      <c r="B1612" t="s">
        <v>1287</v>
      </c>
      <c r="C1612" s="74"/>
      <c r="D1612" t="s">
        <v>1288</v>
      </c>
      <c r="E1612" s="136">
        <v>9.99</v>
      </c>
      <c r="F1612" s="155">
        <v>0.35</v>
      </c>
      <c r="G1612" s="136">
        <v>6.49</v>
      </c>
      <c r="H1612" s="154">
        <v>3</v>
      </c>
      <c r="I1612" s="137">
        <f>C1612*E1612</f>
        <v>0</v>
      </c>
      <c r="J1612" s="137">
        <f>C1612*G1612</f>
        <v>0</v>
      </c>
    </row>
    <row r="1613" spans="1:10" s="111" customFormat="1" ht="12.75">
      <c r="A1613" t="s">
        <v>3894</v>
      </c>
      <c r="B1613"/>
      <c r="C1613" s="74"/>
      <c r="D1613"/>
      <c r="E1613" s="136"/>
      <c r="F1613" s="155"/>
      <c r="G1613" s="136"/>
      <c r="H1613" s="154"/>
      <c r="I1613" s="137"/>
      <c r="J1613" s="137"/>
    </row>
    <row r="1614" spans="1:10" s="111" customFormat="1" ht="12.75">
      <c r="A1614"/>
      <c r="B1614" t="s">
        <v>1289</v>
      </c>
      <c r="C1614" s="74"/>
      <c r="D1614" t="s">
        <v>1290</v>
      </c>
      <c r="E1614" s="136">
        <v>13.99</v>
      </c>
      <c r="F1614" s="155">
        <v>0.35</v>
      </c>
      <c r="G1614" s="136">
        <v>9.09</v>
      </c>
      <c r="H1614" s="154">
        <v>4</v>
      </c>
      <c r="I1614" s="137">
        <f aca="true" t="shared" si="88" ref="I1614:I1630">C1614*E1614</f>
        <v>0</v>
      </c>
      <c r="J1614" s="137">
        <f aca="true" t="shared" si="89" ref="J1614:J1630">C1614*G1614</f>
        <v>0</v>
      </c>
    </row>
    <row r="1615" spans="1:10" s="111" customFormat="1" ht="12.75">
      <c r="A1615"/>
      <c r="B1615" t="s">
        <v>1291</v>
      </c>
      <c r="C1615" s="74"/>
      <c r="D1615" t="s">
        <v>1292</v>
      </c>
      <c r="E1615" s="136">
        <v>14.99</v>
      </c>
      <c r="F1615" s="155">
        <v>0.35</v>
      </c>
      <c r="G1615" s="136">
        <v>9.74</v>
      </c>
      <c r="H1615" s="154">
        <v>4</v>
      </c>
      <c r="I1615" s="137">
        <f t="shared" si="88"/>
        <v>0</v>
      </c>
      <c r="J1615" s="137">
        <f t="shared" si="89"/>
        <v>0</v>
      </c>
    </row>
    <row r="1616" spans="1:10" s="111" customFormat="1" ht="12.75">
      <c r="A1616"/>
      <c r="B1616" t="s">
        <v>1293</v>
      </c>
      <c r="C1616" s="74"/>
      <c r="D1616" t="s">
        <v>1294</v>
      </c>
      <c r="E1616" s="136">
        <v>4.99</v>
      </c>
      <c r="F1616" s="155">
        <v>0.35</v>
      </c>
      <c r="G1616" s="136">
        <v>3.24</v>
      </c>
      <c r="H1616" s="154">
        <v>4</v>
      </c>
      <c r="I1616" s="137">
        <f t="shared" si="88"/>
        <v>0</v>
      </c>
      <c r="J1616" s="137">
        <f t="shared" si="89"/>
        <v>0</v>
      </c>
    </row>
    <row r="1617" spans="1:10" s="111" customFormat="1" ht="12.75">
      <c r="A1617"/>
      <c r="B1617" t="s">
        <v>1295</v>
      </c>
      <c r="C1617" s="74"/>
      <c r="D1617" t="s">
        <v>1296</v>
      </c>
      <c r="E1617" s="136">
        <v>9.99</v>
      </c>
      <c r="F1617" s="155">
        <v>0.35</v>
      </c>
      <c r="G1617" s="136">
        <v>6.49</v>
      </c>
      <c r="H1617" s="154">
        <v>3</v>
      </c>
      <c r="I1617" s="137">
        <f t="shared" si="88"/>
        <v>0</v>
      </c>
      <c r="J1617" s="137">
        <f t="shared" si="89"/>
        <v>0</v>
      </c>
    </row>
    <row r="1618" spans="1:10" s="111" customFormat="1" ht="12.75">
      <c r="A1618"/>
      <c r="B1618" t="s">
        <v>1297</v>
      </c>
      <c r="C1618" s="74"/>
      <c r="D1618" t="s">
        <v>1298</v>
      </c>
      <c r="E1618" s="136">
        <v>9.99</v>
      </c>
      <c r="F1618" s="155">
        <v>0.35</v>
      </c>
      <c r="G1618" s="136">
        <v>6.49</v>
      </c>
      <c r="H1618" s="154">
        <v>3</v>
      </c>
      <c r="I1618" s="137">
        <f t="shared" si="88"/>
        <v>0</v>
      </c>
      <c r="J1618" s="137">
        <f t="shared" si="89"/>
        <v>0</v>
      </c>
    </row>
    <row r="1619" spans="1:10" s="111" customFormat="1" ht="12.75">
      <c r="A1619"/>
      <c r="B1619" t="s">
        <v>1299</v>
      </c>
      <c r="C1619" s="74"/>
      <c r="D1619" t="s">
        <v>1300</v>
      </c>
      <c r="E1619" s="136">
        <v>9.99</v>
      </c>
      <c r="F1619" s="155">
        <v>0.35</v>
      </c>
      <c r="G1619" s="136">
        <v>6.49</v>
      </c>
      <c r="H1619" s="154">
        <v>3</v>
      </c>
      <c r="I1619" s="137">
        <f t="shared" si="88"/>
        <v>0</v>
      </c>
      <c r="J1619" s="137">
        <f t="shared" si="89"/>
        <v>0</v>
      </c>
    </row>
    <row r="1620" spans="1:10" s="111" customFormat="1" ht="12.75">
      <c r="A1620"/>
      <c r="B1620" t="s">
        <v>1301</v>
      </c>
      <c r="C1620" s="74"/>
      <c r="D1620" t="s">
        <v>1302</v>
      </c>
      <c r="E1620" s="136">
        <v>4.99</v>
      </c>
      <c r="F1620" s="155">
        <v>0.35</v>
      </c>
      <c r="G1620" s="136">
        <v>3.24</v>
      </c>
      <c r="H1620" s="154">
        <v>4</v>
      </c>
      <c r="I1620" s="137">
        <f t="shared" si="88"/>
        <v>0</v>
      </c>
      <c r="J1620" s="137">
        <f t="shared" si="89"/>
        <v>0</v>
      </c>
    </row>
    <row r="1621" spans="2:11" ht="12.75">
      <c r="B1621" t="s">
        <v>1303</v>
      </c>
      <c r="C1621" s="74"/>
      <c r="D1621" t="s">
        <v>1304</v>
      </c>
      <c r="E1621" s="136">
        <v>7.99</v>
      </c>
      <c r="F1621" s="155">
        <v>0.35</v>
      </c>
      <c r="G1621" s="136">
        <v>5.19</v>
      </c>
      <c r="H1621" s="154">
        <v>3</v>
      </c>
      <c r="I1621" s="137">
        <f t="shared" si="88"/>
        <v>0</v>
      </c>
      <c r="J1621" s="137">
        <f t="shared" si="89"/>
        <v>0</v>
      </c>
      <c r="K1621" s="2"/>
    </row>
    <row r="1622" spans="2:11" ht="12.75">
      <c r="B1622" t="s">
        <v>1305</v>
      </c>
      <c r="C1622" s="74"/>
      <c r="D1622" t="s">
        <v>1306</v>
      </c>
      <c r="E1622" s="136">
        <v>9.99</v>
      </c>
      <c r="F1622" s="155">
        <v>0.35</v>
      </c>
      <c r="G1622" s="136">
        <v>6.49</v>
      </c>
      <c r="H1622" s="154">
        <v>3</v>
      </c>
      <c r="I1622" s="137">
        <f t="shared" si="88"/>
        <v>0</v>
      </c>
      <c r="J1622" s="137">
        <f t="shared" si="89"/>
        <v>0</v>
      </c>
      <c r="K1622" s="2"/>
    </row>
    <row r="1623" spans="1:10" s="111" customFormat="1" ht="12.75">
      <c r="A1623"/>
      <c r="B1623" t="s">
        <v>1307</v>
      </c>
      <c r="C1623" s="74"/>
      <c r="D1623" t="s">
        <v>1308</v>
      </c>
      <c r="E1623" s="136">
        <v>9.99</v>
      </c>
      <c r="F1623" s="155">
        <v>0.35</v>
      </c>
      <c r="G1623" s="136">
        <v>6.49</v>
      </c>
      <c r="H1623" s="154">
        <v>3</v>
      </c>
      <c r="I1623" s="137">
        <f t="shared" si="88"/>
        <v>0</v>
      </c>
      <c r="J1623" s="137">
        <f t="shared" si="89"/>
        <v>0</v>
      </c>
    </row>
    <row r="1624" spans="1:10" s="111" customFormat="1" ht="12.75">
      <c r="A1624"/>
      <c r="B1624" t="s">
        <v>1309</v>
      </c>
      <c r="C1624" s="74"/>
      <c r="D1624" t="s">
        <v>1310</v>
      </c>
      <c r="E1624" s="136">
        <v>9.99</v>
      </c>
      <c r="F1624" s="155">
        <v>0.35</v>
      </c>
      <c r="G1624" s="136">
        <v>6.49</v>
      </c>
      <c r="H1624" s="154">
        <v>3</v>
      </c>
      <c r="I1624" s="137">
        <f t="shared" si="88"/>
        <v>0</v>
      </c>
      <c r="J1624" s="137">
        <f t="shared" si="89"/>
        <v>0</v>
      </c>
    </row>
    <row r="1625" spans="1:10" s="111" customFormat="1" ht="12.75">
      <c r="A1625"/>
      <c r="B1625" t="s">
        <v>1311</v>
      </c>
      <c r="C1625" s="74"/>
      <c r="D1625" t="s">
        <v>1312</v>
      </c>
      <c r="E1625" s="136">
        <v>9.99</v>
      </c>
      <c r="F1625" s="155">
        <v>0.35</v>
      </c>
      <c r="G1625" s="136">
        <v>6.49</v>
      </c>
      <c r="H1625" s="154">
        <v>3</v>
      </c>
      <c r="I1625" s="137">
        <f t="shared" si="88"/>
        <v>0</v>
      </c>
      <c r="J1625" s="137">
        <f t="shared" si="89"/>
        <v>0</v>
      </c>
    </row>
    <row r="1626" spans="1:10" s="111" customFormat="1" ht="12.75">
      <c r="A1626"/>
      <c r="B1626" t="s">
        <v>1313</v>
      </c>
      <c r="C1626" s="74"/>
      <c r="D1626" t="s">
        <v>1314</v>
      </c>
      <c r="E1626" s="136">
        <v>9.99</v>
      </c>
      <c r="F1626" s="155">
        <v>0.35</v>
      </c>
      <c r="G1626" s="136">
        <v>6.49</v>
      </c>
      <c r="H1626" s="154">
        <v>3</v>
      </c>
      <c r="I1626" s="137">
        <f t="shared" si="88"/>
        <v>0</v>
      </c>
      <c r="J1626" s="137">
        <f t="shared" si="89"/>
        <v>0</v>
      </c>
    </row>
    <row r="1627" spans="2:11" ht="12.75">
      <c r="B1627" t="s">
        <v>1315</v>
      </c>
      <c r="C1627" s="74"/>
      <c r="D1627" t="s">
        <v>1316</v>
      </c>
      <c r="E1627" s="136">
        <v>9.99</v>
      </c>
      <c r="F1627" s="155">
        <v>0.35</v>
      </c>
      <c r="G1627" s="136">
        <v>6.49</v>
      </c>
      <c r="H1627" s="154">
        <v>3</v>
      </c>
      <c r="I1627" s="137">
        <f t="shared" si="88"/>
        <v>0</v>
      </c>
      <c r="J1627" s="137">
        <f t="shared" si="89"/>
        <v>0</v>
      </c>
      <c r="K1627" s="2"/>
    </row>
    <row r="1628" spans="2:11" ht="12.75">
      <c r="B1628" t="s">
        <v>1317</v>
      </c>
      <c r="C1628" s="74"/>
      <c r="D1628" t="s">
        <v>1318</v>
      </c>
      <c r="E1628" s="136">
        <v>9.95</v>
      </c>
      <c r="F1628" s="155">
        <v>0.35</v>
      </c>
      <c r="G1628" s="136">
        <v>6.47</v>
      </c>
      <c r="H1628" s="154">
        <v>3</v>
      </c>
      <c r="I1628" s="137">
        <f t="shared" si="88"/>
        <v>0</v>
      </c>
      <c r="J1628" s="137">
        <f t="shared" si="89"/>
        <v>0</v>
      </c>
      <c r="K1628" s="2"/>
    </row>
    <row r="1629" spans="1:10" s="111" customFormat="1" ht="12.75">
      <c r="A1629"/>
      <c r="B1629" t="s">
        <v>1319</v>
      </c>
      <c r="C1629" s="74"/>
      <c r="D1629" t="s">
        <v>1320</v>
      </c>
      <c r="E1629" s="136">
        <v>9.99</v>
      </c>
      <c r="F1629" s="155">
        <v>0.35</v>
      </c>
      <c r="G1629" s="136">
        <v>6.49</v>
      </c>
      <c r="H1629" s="154">
        <v>3</v>
      </c>
      <c r="I1629" s="137">
        <f t="shared" si="88"/>
        <v>0</v>
      </c>
      <c r="J1629" s="137">
        <f t="shared" si="89"/>
        <v>0</v>
      </c>
    </row>
    <row r="1630" spans="2:11" ht="12.75">
      <c r="B1630" t="s">
        <v>1321</v>
      </c>
      <c r="C1630" s="74"/>
      <c r="D1630" t="s">
        <v>1322</v>
      </c>
      <c r="E1630" s="136">
        <v>9.99</v>
      </c>
      <c r="F1630" s="155">
        <v>0.35</v>
      </c>
      <c r="G1630" s="136">
        <v>6.49</v>
      </c>
      <c r="H1630" s="154">
        <v>3</v>
      </c>
      <c r="I1630" s="137">
        <f t="shared" si="88"/>
        <v>0</v>
      </c>
      <c r="J1630" s="137">
        <f t="shared" si="89"/>
        <v>0</v>
      </c>
      <c r="K1630" s="2"/>
    </row>
    <row r="1631" spans="1:10" ht="12.75">
      <c r="A1631" t="s">
        <v>369</v>
      </c>
      <c r="C1631" s="74"/>
      <c r="E1631" s="136"/>
      <c r="F1631" s="155"/>
      <c r="G1631" s="136"/>
      <c r="H1631" s="154"/>
      <c r="I1631" s="137"/>
      <c r="J1631" s="137"/>
    </row>
    <row r="1632" spans="2:11" ht="12.75">
      <c r="B1632" t="s">
        <v>1323</v>
      </c>
      <c r="C1632" s="74"/>
      <c r="D1632" t="s">
        <v>1324</v>
      </c>
      <c r="E1632" s="136">
        <v>8.99</v>
      </c>
      <c r="F1632" s="155">
        <v>0.3</v>
      </c>
      <c r="G1632" s="136">
        <v>6.29</v>
      </c>
      <c r="H1632" s="154">
        <v>2</v>
      </c>
      <c r="I1632" s="137">
        <f aca="true" t="shared" si="90" ref="I1632:I1641">C1632*E1632</f>
        <v>0</v>
      </c>
      <c r="J1632" s="137">
        <f aca="true" t="shared" si="91" ref="J1632:J1641">C1632*G1632</f>
        <v>0</v>
      </c>
      <c r="K1632" s="2"/>
    </row>
    <row r="1633" spans="1:10" s="111" customFormat="1" ht="12.75">
      <c r="A1633"/>
      <c r="B1633" t="s">
        <v>1325</v>
      </c>
      <c r="C1633" s="74"/>
      <c r="D1633" t="s">
        <v>1326</v>
      </c>
      <c r="E1633" s="136">
        <v>10.99</v>
      </c>
      <c r="F1633" s="155">
        <v>0.3</v>
      </c>
      <c r="G1633" s="136">
        <v>7.69</v>
      </c>
      <c r="H1633" s="154">
        <v>3</v>
      </c>
      <c r="I1633" s="137">
        <f t="shared" si="90"/>
        <v>0</v>
      </c>
      <c r="J1633" s="137">
        <f t="shared" si="91"/>
        <v>0</v>
      </c>
    </row>
    <row r="1634" spans="1:10" s="111" customFormat="1" ht="12.75">
      <c r="A1634"/>
      <c r="B1634" t="s">
        <v>1327</v>
      </c>
      <c r="C1634" s="74"/>
      <c r="D1634" t="s">
        <v>1328</v>
      </c>
      <c r="E1634" s="136">
        <v>18.99</v>
      </c>
      <c r="F1634" s="155">
        <v>0.3</v>
      </c>
      <c r="G1634" s="136">
        <v>13.29</v>
      </c>
      <c r="H1634" s="154">
        <v>3</v>
      </c>
      <c r="I1634" s="137">
        <f t="shared" si="90"/>
        <v>0</v>
      </c>
      <c r="J1634" s="137">
        <f t="shared" si="91"/>
        <v>0</v>
      </c>
    </row>
    <row r="1635" spans="1:10" s="111" customFormat="1" ht="12.75">
      <c r="A1635"/>
      <c r="B1635" t="s">
        <v>1329</v>
      </c>
      <c r="C1635" s="74"/>
      <c r="D1635" t="s">
        <v>1330</v>
      </c>
      <c r="E1635" s="136">
        <v>10.99</v>
      </c>
      <c r="F1635" s="155">
        <v>0.3</v>
      </c>
      <c r="G1635" s="136">
        <v>7.69</v>
      </c>
      <c r="H1635" s="154">
        <v>3</v>
      </c>
      <c r="I1635" s="137">
        <f t="shared" si="90"/>
        <v>0</v>
      </c>
      <c r="J1635" s="137">
        <f t="shared" si="91"/>
        <v>0</v>
      </c>
    </row>
    <row r="1636" spans="1:10" s="111" customFormat="1" ht="12.75">
      <c r="A1636"/>
      <c r="B1636" t="s">
        <v>1331</v>
      </c>
      <c r="C1636" s="74"/>
      <c r="D1636" t="s">
        <v>1332</v>
      </c>
      <c r="E1636" s="136">
        <v>10.99</v>
      </c>
      <c r="F1636" s="155">
        <v>0.3</v>
      </c>
      <c r="G1636" s="136">
        <v>7.69</v>
      </c>
      <c r="H1636" s="154">
        <v>3</v>
      </c>
      <c r="I1636" s="137">
        <f t="shared" si="90"/>
        <v>0</v>
      </c>
      <c r="J1636" s="137">
        <f t="shared" si="91"/>
        <v>0</v>
      </c>
    </row>
    <row r="1637" spans="1:10" s="111" customFormat="1" ht="12.75">
      <c r="A1637"/>
      <c r="B1637" t="s">
        <v>1333</v>
      </c>
      <c r="C1637" s="74"/>
      <c r="D1637" t="s">
        <v>1334</v>
      </c>
      <c r="E1637" s="136">
        <v>10.99</v>
      </c>
      <c r="F1637" s="155">
        <v>0.3</v>
      </c>
      <c r="G1637" s="136">
        <v>7.69</v>
      </c>
      <c r="H1637" s="154">
        <v>3</v>
      </c>
      <c r="I1637" s="137">
        <f t="shared" si="90"/>
        <v>0</v>
      </c>
      <c r="J1637" s="137">
        <f t="shared" si="91"/>
        <v>0</v>
      </c>
    </row>
    <row r="1638" spans="1:10" s="111" customFormat="1" ht="12.75">
      <c r="A1638"/>
      <c r="B1638" t="s">
        <v>1335</v>
      </c>
      <c r="C1638" s="74"/>
      <c r="D1638" t="s">
        <v>1336</v>
      </c>
      <c r="E1638" s="136">
        <v>10.99</v>
      </c>
      <c r="F1638" s="155">
        <v>0.3</v>
      </c>
      <c r="G1638" s="136">
        <v>7.69</v>
      </c>
      <c r="H1638" s="154">
        <v>3</v>
      </c>
      <c r="I1638" s="137">
        <f t="shared" si="90"/>
        <v>0</v>
      </c>
      <c r="J1638" s="137">
        <f t="shared" si="91"/>
        <v>0</v>
      </c>
    </row>
    <row r="1639" spans="1:10" s="111" customFormat="1" ht="12.75">
      <c r="A1639"/>
      <c r="B1639" t="s">
        <v>1337</v>
      </c>
      <c r="C1639" s="74"/>
      <c r="D1639" t="s">
        <v>1338</v>
      </c>
      <c r="E1639" s="136">
        <v>10.99</v>
      </c>
      <c r="F1639" s="155">
        <v>0.3</v>
      </c>
      <c r="G1639" s="136">
        <v>7.69</v>
      </c>
      <c r="H1639" s="154">
        <v>3</v>
      </c>
      <c r="I1639" s="137">
        <f t="shared" si="90"/>
        <v>0</v>
      </c>
      <c r="J1639" s="137">
        <f t="shared" si="91"/>
        <v>0</v>
      </c>
    </row>
    <row r="1640" spans="1:10" s="111" customFormat="1" ht="12.75">
      <c r="A1640"/>
      <c r="B1640" t="s">
        <v>1339</v>
      </c>
      <c r="C1640" s="74"/>
      <c r="D1640" t="s">
        <v>1340</v>
      </c>
      <c r="E1640" s="136">
        <v>10.99</v>
      </c>
      <c r="F1640" s="155">
        <v>0.3</v>
      </c>
      <c r="G1640" s="136">
        <v>7.69</v>
      </c>
      <c r="H1640" s="154">
        <v>3</v>
      </c>
      <c r="I1640" s="137">
        <f t="shared" si="90"/>
        <v>0</v>
      </c>
      <c r="J1640" s="137">
        <f t="shared" si="91"/>
        <v>0</v>
      </c>
    </row>
    <row r="1641" spans="1:10" s="111" customFormat="1" ht="12.75">
      <c r="A1641"/>
      <c r="B1641" t="s">
        <v>1341</v>
      </c>
      <c r="C1641" s="74"/>
      <c r="D1641" t="s">
        <v>1342</v>
      </c>
      <c r="E1641" s="136">
        <v>10.99</v>
      </c>
      <c r="F1641" s="155">
        <v>0.3</v>
      </c>
      <c r="G1641" s="136">
        <v>7.69</v>
      </c>
      <c r="H1641" s="154">
        <v>4</v>
      </c>
      <c r="I1641" s="137">
        <f t="shared" si="90"/>
        <v>0</v>
      </c>
      <c r="J1641" s="137">
        <f t="shared" si="91"/>
        <v>0</v>
      </c>
    </row>
    <row r="1642" spans="1:10" s="111" customFormat="1" ht="12.75">
      <c r="A1642" t="s">
        <v>276</v>
      </c>
      <c r="B1642"/>
      <c r="C1642" s="74"/>
      <c r="D1642"/>
      <c r="E1642" s="136"/>
      <c r="F1642" s="155"/>
      <c r="G1642" s="136"/>
      <c r="H1642" s="154"/>
      <c r="I1642" s="137"/>
      <c r="J1642" s="137"/>
    </row>
    <row r="1643" spans="1:10" s="111" customFormat="1" ht="12.75">
      <c r="A1643"/>
      <c r="B1643" t="s">
        <v>1343</v>
      </c>
      <c r="C1643" s="74"/>
      <c r="D1643" t="s">
        <v>1344</v>
      </c>
      <c r="E1643" s="136">
        <v>4.99</v>
      </c>
      <c r="F1643" s="155">
        <v>0.3</v>
      </c>
      <c r="G1643" s="136">
        <v>3.49</v>
      </c>
      <c r="H1643" s="154">
        <v>1</v>
      </c>
      <c r="I1643" s="137">
        <f aca="true" t="shared" si="92" ref="I1643:I1650">C1643*E1643</f>
        <v>0</v>
      </c>
      <c r="J1643" s="137">
        <f aca="true" t="shared" si="93" ref="J1643:J1650">C1643*G1643</f>
        <v>0</v>
      </c>
    </row>
    <row r="1644" spans="1:10" s="111" customFormat="1" ht="12.75">
      <c r="A1644"/>
      <c r="B1644" t="s">
        <v>1345</v>
      </c>
      <c r="C1644" s="74"/>
      <c r="D1644" t="s">
        <v>1346</v>
      </c>
      <c r="E1644" s="136">
        <v>5.99</v>
      </c>
      <c r="F1644" s="155">
        <v>0.3</v>
      </c>
      <c r="G1644" s="136">
        <v>4.19</v>
      </c>
      <c r="H1644" s="154">
        <v>1</v>
      </c>
      <c r="I1644" s="137">
        <f t="shared" si="92"/>
        <v>0</v>
      </c>
      <c r="J1644" s="137">
        <f t="shared" si="93"/>
        <v>0</v>
      </c>
    </row>
    <row r="1645" spans="1:10" s="111" customFormat="1" ht="12.75">
      <c r="A1645"/>
      <c r="B1645" t="s">
        <v>1347</v>
      </c>
      <c r="C1645" s="74"/>
      <c r="D1645" t="s">
        <v>1348</v>
      </c>
      <c r="E1645" s="136">
        <v>4.99</v>
      </c>
      <c r="F1645" s="155">
        <v>0.3</v>
      </c>
      <c r="G1645" s="136">
        <v>3.49</v>
      </c>
      <c r="H1645" s="154">
        <v>1</v>
      </c>
      <c r="I1645" s="137">
        <f t="shared" si="92"/>
        <v>0</v>
      </c>
      <c r="J1645" s="137">
        <f t="shared" si="93"/>
        <v>0</v>
      </c>
    </row>
    <row r="1646" spans="1:10" s="111" customFormat="1" ht="12.75">
      <c r="A1646"/>
      <c r="B1646" t="s">
        <v>1349</v>
      </c>
      <c r="C1646" s="74"/>
      <c r="D1646" t="s">
        <v>1350</v>
      </c>
      <c r="E1646" s="136">
        <v>4.99</v>
      </c>
      <c r="F1646" s="155">
        <v>0.3</v>
      </c>
      <c r="G1646" s="136">
        <v>3.49</v>
      </c>
      <c r="H1646" s="154">
        <v>1</v>
      </c>
      <c r="I1646" s="137">
        <f t="shared" si="92"/>
        <v>0</v>
      </c>
      <c r="J1646" s="137">
        <f t="shared" si="93"/>
        <v>0</v>
      </c>
    </row>
    <row r="1647" spans="1:10" s="111" customFormat="1" ht="12.75">
      <c r="A1647"/>
      <c r="B1647" t="s">
        <v>1351</v>
      </c>
      <c r="C1647" s="74"/>
      <c r="D1647" t="s">
        <v>1352</v>
      </c>
      <c r="E1647" s="136">
        <v>4.99</v>
      </c>
      <c r="F1647" s="155">
        <v>0.3</v>
      </c>
      <c r="G1647" s="136">
        <v>3.49</v>
      </c>
      <c r="H1647" s="154">
        <v>1</v>
      </c>
      <c r="I1647" s="137">
        <f t="shared" si="92"/>
        <v>0</v>
      </c>
      <c r="J1647" s="137">
        <f t="shared" si="93"/>
        <v>0</v>
      </c>
    </row>
    <row r="1648" spans="1:10" s="111" customFormat="1" ht="12.75">
      <c r="A1648"/>
      <c r="B1648" t="s">
        <v>1353</v>
      </c>
      <c r="C1648" s="74"/>
      <c r="D1648" t="s">
        <v>1354</v>
      </c>
      <c r="E1648" s="136">
        <v>4.99</v>
      </c>
      <c r="F1648" s="155">
        <v>0.3</v>
      </c>
      <c r="G1648" s="136">
        <v>3.49</v>
      </c>
      <c r="H1648" s="154">
        <v>1</v>
      </c>
      <c r="I1648" s="137">
        <f t="shared" si="92"/>
        <v>0</v>
      </c>
      <c r="J1648" s="137">
        <f t="shared" si="93"/>
        <v>0</v>
      </c>
    </row>
    <row r="1649" spans="2:11" ht="12.75">
      <c r="B1649" t="s">
        <v>1355</v>
      </c>
      <c r="C1649" s="74"/>
      <c r="D1649" t="s">
        <v>1356</v>
      </c>
      <c r="E1649" s="136">
        <v>13.99</v>
      </c>
      <c r="F1649" s="155">
        <v>0.3</v>
      </c>
      <c r="G1649" s="136">
        <v>9.79</v>
      </c>
      <c r="H1649" s="154">
        <v>15</v>
      </c>
      <c r="I1649" s="137">
        <f t="shared" si="92"/>
        <v>0</v>
      </c>
      <c r="J1649" s="137">
        <f t="shared" si="93"/>
        <v>0</v>
      </c>
      <c r="K1649" s="2"/>
    </row>
    <row r="1650" spans="1:10" s="111" customFormat="1" ht="12.75">
      <c r="A1650"/>
      <c r="B1650" t="s">
        <v>1357</v>
      </c>
      <c r="C1650" s="74"/>
      <c r="D1650" t="s">
        <v>1358</v>
      </c>
      <c r="E1650" s="136">
        <v>89.99</v>
      </c>
      <c r="F1650" s="155">
        <v>0.3</v>
      </c>
      <c r="G1650" s="136">
        <v>62.99</v>
      </c>
      <c r="H1650" s="154">
        <v>3</v>
      </c>
      <c r="I1650" s="137">
        <f t="shared" si="92"/>
        <v>0</v>
      </c>
      <c r="J1650" s="137">
        <f t="shared" si="93"/>
        <v>0</v>
      </c>
    </row>
    <row r="1651" spans="1:10" s="111" customFormat="1" ht="12.75">
      <c r="A1651" t="s">
        <v>277</v>
      </c>
      <c r="B1651"/>
      <c r="C1651" s="74"/>
      <c r="D1651"/>
      <c r="E1651" s="136"/>
      <c r="F1651" s="155"/>
      <c r="G1651" s="136"/>
      <c r="H1651" s="154"/>
      <c r="I1651" s="137"/>
      <c r="J1651" s="137"/>
    </row>
    <row r="1652" spans="2:11" s="111" customFormat="1" ht="12.75">
      <c r="B1652" s="111" t="s">
        <v>1359</v>
      </c>
      <c r="C1652" s="140"/>
      <c r="D1652" s="111" t="s">
        <v>1360</v>
      </c>
      <c r="E1652" s="183">
        <v>3.5</v>
      </c>
      <c r="F1652" s="195">
        <v>0.45</v>
      </c>
      <c r="G1652" s="183">
        <v>1.92</v>
      </c>
      <c r="H1652" s="153">
        <v>1</v>
      </c>
      <c r="I1652" s="183">
        <f>C1652*E1652</f>
        <v>0</v>
      </c>
      <c r="J1652" s="183">
        <f>C1652*G1652</f>
        <v>0</v>
      </c>
      <c r="K1652" s="160"/>
    </row>
    <row r="1653" spans="2:11" s="111" customFormat="1" ht="12.75">
      <c r="B1653" s="111" t="s">
        <v>1361</v>
      </c>
      <c r="C1653" s="140"/>
      <c r="D1653" s="111" t="s">
        <v>1362</v>
      </c>
      <c r="E1653" s="183">
        <v>3.5</v>
      </c>
      <c r="F1653" s="195">
        <v>0.45</v>
      </c>
      <c r="G1653" s="183">
        <v>1.92</v>
      </c>
      <c r="H1653" s="153">
        <v>1</v>
      </c>
      <c r="I1653" s="183">
        <f>C1653*E1653</f>
        <v>0</v>
      </c>
      <c r="J1653" s="183">
        <f>C1653*G1653</f>
        <v>0</v>
      </c>
      <c r="K1653" s="160"/>
    </row>
    <row r="1654" spans="2:11" s="111" customFormat="1" ht="12.75">
      <c r="B1654" s="111" t="s">
        <v>1363</v>
      </c>
      <c r="C1654" s="140"/>
      <c r="D1654" s="111" t="s">
        <v>1364</v>
      </c>
      <c r="E1654" s="183">
        <v>3.5</v>
      </c>
      <c r="F1654" s="195">
        <v>0.45</v>
      </c>
      <c r="G1654" s="183">
        <v>1.92</v>
      </c>
      <c r="H1654" s="153">
        <v>1</v>
      </c>
      <c r="I1654" s="183">
        <f>C1654*E1654</f>
        <v>0</v>
      </c>
      <c r="J1654" s="183">
        <f>C1654*G1654</f>
        <v>0</v>
      </c>
      <c r="K1654" s="160"/>
    </row>
    <row r="1655" spans="2:11" ht="12.75">
      <c r="B1655" t="s">
        <v>1365</v>
      </c>
      <c r="C1655" s="74"/>
      <c r="D1655" t="s">
        <v>1366</v>
      </c>
      <c r="E1655" s="136">
        <v>1.99</v>
      </c>
      <c r="F1655" s="155">
        <v>0.3</v>
      </c>
      <c r="G1655" s="136">
        <v>1.39</v>
      </c>
      <c r="H1655" s="154">
        <v>1</v>
      </c>
      <c r="I1655" s="137">
        <f>C1655*E1655</f>
        <v>0</v>
      </c>
      <c r="J1655" s="137">
        <f>C1655*G1655</f>
        <v>0</v>
      </c>
      <c r="K1655" s="2"/>
    </row>
    <row r="1656" spans="1:10" s="158" customFormat="1" ht="12.75">
      <c r="A1656"/>
      <c r="B1656" t="s">
        <v>1367</v>
      </c>
      <c r="C1656" s="74"/>
      <c r="D1656" t="s">
        <v>1368</v>
      </c>
      <c r="E1656" s="136">
        <v>1.99</v>
      </c>
      <c r="F1656" s="155">
        <v>0.3</v>
      </c>
      <c r="G1656" s="136">
        <v>1.39</v>
      </c>
      <c r="H1656" s="154">
        <v>1</v>
      </c>
      <c r="I1656" s="137">
        <f>C1656*E1656</f>
        <v>0</v>
      </c>
      <c r="J1656" s="137">
        <f>C1656*G1656</f>
        <v>0</v>
      </c>
    </row>
    <row r="1657" spans="1:10" s="111" customFormat="1" ht="12.75">
      <c r="A1657" t="s">
        <v>330</v>
      </c>
      <c r="B1657"/>
      <c r="C1657" s="74"/>
      <c r="D1657"/>
      <c r="E1657" s="136"/>
      <c r="F1657" s="155"/>
      <c r="G1657" s="136"/>
      <c r="H1657" s="154"/>
      <c r="I1657" s="137"/>
      <c r="J1657" s="137"/>
    </row>
    <row r="1658" spans="1:10" s="158" customFormat="1" ht="12.75">
      <c r="A1658"/>
      <c r="B1658" t="s">
        <v>1369</v>
      </c>
      <c r="C1658" s="74"/>
      <c r="D1658" t="s">
        <v>1370</v>
      </c>
      <c r="E1658" s="136">
        <v>2.99</v>
      </c>
      <c r="F1658" s="155">
        <v>0.3</v>
      </c>
      <c r="G1658" s="136">
        <v>2.09</v>
      </c>
      <c r="H1658" s="154">
        <v>1</v>
      </c>
      <c r="I1658" s="137">
        <f aca="true" t="shared" si="94" ref="I1658:I1666">C1658*E1658</f>
        <v>0</v>
      </c>
      <c r="J1658" s="137">
        <f aca="true" t="shared" si="95" ref="J1658:J1666">C1658*G1658</f>
        <v>0</v>
      </c>
    </row>
    <row r="1659" spans="1:10" s="111" customFormat="1" ht="12.75">
      <c r="A1659"/>
      <c r="B1659" t="s">
        <v>1371</v>
      </c>
      <c r="C1659" s="74"/>
      <c r="D1659" t="s">
        <v>1372</v>
      </c>
      <c r="E1659" s="136">
        <v>2.99</v>
      </c>
      <c r="F1659" s="155">
        <v>0.3</v>
      </c>
      <c r="G1659" s="136">
        <v>2.09</v>
      </c>
      <c r="H1659" s="154">
        <v>1</v>
      </c>
      <c r="I1659" s="137">
        <f t="shared" si="94"/>
        <v>0</v>
      </c>
      <c r="J1659" s="137">
        <f t="shared" si="95"/>
        <v>0</v>
      </c>
    </row>
    <row r="1660" spans="2:11" ht="12.75">
      <c r="B1660" t="s">
        <v>1373</v>
      </c>
      <c r="C1660" s="74"/>
      <c r="D1660" t="s">
        <v>1374</v>
      </c>
      <c r="E1660" s="136">
        <v>2.99</v>
      </c>
      <c r="F1660" s="155">
        <v>0.3</v>
      </c>
      <c r="G1660" s="136">
        <v>2.09</v>
      </c>
      <c r="H1660" s="154">
        <v>1</v>
      </c>
      <c r="I1660" s="137">
        <f t="shared" si="94"/>
        <v>0</v>
      </c>
      <c r="J1660" s="137">
        <f t="shared" si="95"/>
        <v>0</v>
      </c>
      <c r="K1660" s="2"/>
    </row>
    <row r="1661" spans="1:10" s="111" customFormat="1" ht="12.75">
      <c r="A1661"/>
      <c r="B1661" t="s">
        <v>1375</v>
      </c>
      <c r="C1661" s="74"/>
      <c r="D1661" t="s">
        <v>1376</v>
      </c>
      <c r="E1661" s="136">
        <v>2.99</v>
      </c>
      <c r="F1661" s="155">
        <v>0.3</v>
      </c>
      <c r="G1661" s="136">
        <v>2.09</v>
      </c>
      <c r="H1661" s="154">
        <v>1</v>
      </c>
      <c r="I1661" s="137">
        <f t="shared" si="94"/>
        <v>0</v>
      </c>
      <c r="J1661" s="137">
        <f t="shared" si="95"/>
        <v>0</v>
      </c>
    </row>
    <row r="1662" spans="1:10" s="111" customFormat="1" ht="12.75">
      <c r="A1662"/>
      <c r="B1662" t="s">
        <v>1377</v>
      </c>
      <c r="C1662" s="74"/>
      <c r="D1662" t="s">
        <v>1378</v>
      </c>
      <c r="E1662" s="136">
        <v>2.99</v>
      </c>
      <c r="F1662" s="155">
        <v>0.3</v>
      </c>
      <c r="G1662" s="136">
        <v>2.09</v>
      </c>
      <c r="H1662" s="154">
        <v>1</v>
      </c>
      <c r="I1662" s="137">
        <f t="shared" si="94"/>
        <v>0</v>
      </c>
      <c r="J1662" s="137">
        <f t="shared" si="95"/>
        <v>0</v>
      </c>
    </row>
    <row r="1663" spans="1:10" s="111" customFormat="1" ht="12.75">
      <c r="A1663"/>
      <c r="B1663" t="s">
        <v>1379</v>
      </c>
      <c r="C1663" s="74"/>
      <c r="D1663" t="s">
        <v>1380</v>
      </c>
      <c r="E1663" s="136">
        <v>2.99</v>
      </c>
      <c r="F1663" s="155">
        <v>0.3</v>
      </c>
      <c r="G1663" s="136">
        <v>2.09</v>
      </c>
      <c r="H1663" s="154">
        <v>1</v>
      </c>
      <c r="I1663" s="137">
        <f t="shared" si="94"/>
        <v>0</v>
      </c>
      <c r="J1663" s="137">
        <f t="shared" si="95"/>
        <v>0</v>
      </c>
    </row>
    <row r="1664" spans="1:10" s="158" customFormat="1" ht="12.75">
      <c r="A1664"/>
      <c r="B1664" t="s">
        <v>1381</v>
      </c>
      <c r="C1664" s="74"/>
      <c r="D1664" t="s">
        <v>1382</v>
      </c>
      <c r="E1664" s="136">
        <v>3.99</v>
      </c>
      <c r="F1664" s="155">
        <v>0.3</v>
      </c>
      <c r="G1664" s="136">
        <v>2.79</v>
      </c>
      <c r="H1664" s="154">
        <v>1</v>
      </c>
      <c r="I1664" s="137">
        <f t="shared" si="94"/>
        <v>0</v>
      </c>
      <c r="J1664" s="137">
        <f t="shared" si="95"/>
        <v>0</v>
      </c>
    </row>
    <row r="1665" spans="1:10" s="111" customFormat="1" ht="12.75">
      <c r="A1665"/>
      <c r="B1665" t="s">
        <v>1383</v>
      </c>
      <c r="C1665" s="74"/>
      <c r="D1665" t="s">
        <v>1384</v>
      </c>
      <c r="E1665" s="136">
        <v>3.99</v>
      </c>
      <c r="F1665" s="155">
        <v>0.3</v>
      </c>
      <c r="G1665" s="136">
        <v>2.79</v>
      </c>
      <c r="H1665" s="154">
        <v>1</v>
      </c>
      <c r="I1665" s="137">
        <f t="shared" si="94"/>
        <v>0</v>
      </c>
      <c r="J1665" s="137">
        <f t="shared" si="95"/>
        <v>0</v>
      </c>
    </row>
    <row r="1666" spans="2:11" ht="12.75">
      <c r="B1666" t="s">
        <v>1385</v>
      </c>
      <c r="C1666" s="74"/>
      <c r="D1666" t="s">
        <v>1386</v>
      </c>
      <c r="E1666" s="136">
        <v>4.99</v>
      </c>
      <c r="F1666" s="155">
        <v>0.3</v>
      </c>
      <c r="G1666" s="136">
        <v>3.49</v>
      </c>
      <c r="H1666" s="154">
        <v>1</v>
      </c>
      <c r="I1666" s="137">
        <f t="shared" si="94"/>
        <v>0</v>
      </c>
      <c r="J1666" s="137">
        <f t="shared" si="95"/>
        <v>0</v>
      </c>
      <c r="K1666" s="2"/>
    </row>
    <row r="1667" spans="1:10" s="113" customFormat="1" ht="12.75">
      <c r="A1667" s="130" t="s">
        <v>41</v>
      </c>
      <c r="B1667" s="50" t="s">
        <v>3845</v>
      </c>
      <c r="C1667" s="73"/>
      <c r="D1667" s="50"/>
      <c r="E1667" s="68"/>
      <c r="F1667" s="86"/>
      <c r="G1667" s="68"/>
      <c r="H1667" s="152"/>
      <c r="I1667" s="95"/>
      <c r="J1667" s="95"/>
    </row>
    <row r="1668" spans="1:10" s="113" customFormat="1" ht="12.75">
      <c r="A1668" t="s">
        <v>3895</v>
      </c>
      <c r="B1668"/>
      <c r="C1668" s="74"/>
      <c r="D1668"/>
      <c r="E1668" s="136"/>
      <c r="F1668" s="155"/>
      <c r="G1668" s="136"/>
      <c r="H1668" s="154"/>
      <c r="I1668" s="137"/>
      <c r="J1668" s="137"/>
    </row>
    <row r="1669" spans="1:10" ht="12.75">
      <c r="A1669"/>
      <c r="B1669" t="s">
        <v>2756</v>
      </c>
      <c r="C1669" s="74"/>
      <c r="D1669" t="s">
        <v>2757</v>
      </c>
      <c r="E1669" s="136">
        <v>14.95</v>
      </c>
      <c r="F1669" s="155">
        <v>0.25</v>
      </c>
      <c r="G1669" s="136">
        <v>11.21</v>
      </c>
      <c r="H1669" s="154">
        <v>4</v>
      </c>
      <c r="I1669" s="137">
        <f aca="true" t="shared" si="96" ref="I1669:I1676">C1669*E1669</f>
        <v>0</v>
      </c>
      <c r="J1669" s="137">
        <f aca="true" t="shared" si="97" ref="J1669:J1676">C1669*G1669</f>
        <v>0</v>
      </c>
    </row>
    <row r="1670" spans="1:10" s="113" customFormat="1" ht="12.75">
      <c r="A1670"/>
      <c r="B1670" t="s">
        <v>2758</v>
      </c>
      <c r="C1670" s="74"/>
      <c r="D1670" t="s">
        <v>2759</v>
      </c>
      <c r="E1670" s="136">
        <v>24.95</v>
      </c>
      <c r="F1670" s="155">
        <v>0.25</v>
      </c>
      <c r="G1670" s="136">
        <v>18.71</v>
      </c>
      <c r="H1670" s="154">
        <v>4</v>
      </c>
      <c r="I1670" s="137">
        <f t="shared" si="96"/>
        <v>0</v>
      </c>
      <c r="J1670" s="137">
        <f t="shared" si="97"/>
        <v>0</v>
      </c>
    </row>
    <row r="1671" spans="1:10" s="111" customFormat="1" ht="12.75">
      <c r="A1671"/>
      <c r="B1671" t="s">
        <v>2760</v>
      </c>
      <c r="C1671" s="74"/>
      <c r="D1671" t="s">
        <v>2761</v>
      </c>
      <c r="E1671" s="136">
        <v>5.99</v>
      </c>
      <c r="F1671" s="155">
        <v>0.25</v>
      </c>
      <c r="G1671" s="136">
        <v>4.49</v>
      </c>
      <c r="H1671" s="154">
        <v>2</v>
      </c>
      <c r="I1671" s="137">
        <f t="shared" si="96"/>
        <v>0</v>
      </c>
      <c r="J1671" s="137">
        <f t="shared" si="97"/>
        <v>0</v>
      </c>
    </row>
    <row r="1672" spans="2:11" ht="12.75">
      <c r="B1672" t="s">
        <v>2762</v>
      </c>
      <c r="C1672" s="74"/>
      <c r="D1672" t="s">
        <v>2763</v>
      </c>
      <c r="E1672" s="136">
        <v>16.95</v>
      </c>
      <c r="F1672" s="155">
        <v>0.3</v>
      </c>
      <c r="G1672" s="136">
        <v>11.87</v>
      </c>
      <c r="H1672" s="154">
        <v>4</v>
      </c>
      <c r="I1672" s="137">
        <f t="shared" si="96"/>
        <v>0</v>
      </c>
      <c r="J1672" s="137">
        <f t="shared" si="97"/>
        <v>0</v>
      </c>
      <c r="K1672" s="2"/>
    </row>
    <row r="1673" spans="1:10" s="111" customFormat="1" ht="12.75">
      <c r="A1673"/>
      <c r="B1673" t="s">
        <v>2764</v>
      </c>
      <c r="C1673" s="74"/>
      <c r="D1673" t="s">
        <v>2765</v>
      </c>
      <c r="E1673" s="136">
        <v>19.95</v>
      </c>
      <c r="F1673" s="155">
        <v>0.25</v>
      </c>
      <c r="G1673" s="136">
        <v>14.96</v>
      </c>
      <c r="H1673" s="154">
        <v>4</v>
      </c>
      <c r="I1673" s="137">
        <f t="shared" si="96"/>
        <v>0</v>
      </c>
      <c r="J1673" s="137">
        <f t="shared" si="97"/>
        <v>0</v>
      </c>
    </row>
    <row r="1674" spans="1:10" s="111" customFormat="1" ht="12.75">
      <c r="A1674"/>
      <c r="B1674" t="s">
        <v>2766</v>
      </c>
      <c r="C1674" s="74"/>
      <c r="D1674" t="s">
        <v>2767</v>
      </c>
      <c r="E1674" s="136">
        <v>19.95</v>
      </c>
      <c r="F1674" s="155">
        <v>0.25</v>
      </c>
      <c r="G1674" s="136">
        <v>14.96</v>
      </c>
      <c r="H1674" s="154">
        <v>4</v>
      </c>
      <c r="I1674" s="137">
        <f t="shared" si="96"/>
        <v>0</v>
      </c>
      <c r="J1674" s="137">
        <f t="shared" si="97"/>
        <v>0</v>
      </c>
    </row>
    <row r="1675" spans="1:10" s="111" customFormat="1" ht="12.75">
      <c r="A1675"/>
      <c r="B1675" t="s">
        <v>2768</v>
      </c>
      <c r="C1675" s="74"/>
      <c r="D1675" t="s">
        <v>2769</v>
      </c>
      <c r="E1675" s="136">
        <v>30</v>
      </c>
      <c r="F1675" s="155">
        <v>0.25</v>
      </c>
      <c r="G1675" s="136">
        <v>22.5</v>
      </c>
      <c r="H1675" s="154">
        <v>4</v>
      </c>
      <c r="I1675" s="137">
        <f t="shared" si="96"/>
        <v>0</v>
      </c>
      <c r="J1675" s="137">
        <f t="shared" si="97"/>
        <v>0</v>
      </c>
    </row>
    <row r="1676" spans="1:10" s="111" customFormat="1" ht="12.75">
      <c r="A1676"/>
      <c r="B1676" t="s">
        <v>2770</v>
      </c>
      <c r="C1676" s="74"/>
      <c r="D1676" t="s">
        <v>2771</v>
      </c>
      <c r="E1676" s="136">
        <v>27.99</v>
      </c>
      <c r="F1676" s="155">
        <v>0.2</v>
      </c>
      <c r="G1676" s="136">
        <v>22.39</v>
      </c>
      <c r="H1676" s="154">
        <v>4</v>
      </c>
      <c r="I1676" s="137">
        <f t="shared" si="96"/>
        <v>0</v>
      </c>
      <c r="J1676" s="137">
        <f t="shared" si="97"/>
        <v>0</v>
      </c>
    </row>
    <row r="1677" spans="1:10" s="111" customFormat="1" ht="12.75">
      <c r="A1677" t="s">
        <v>3896</v>
      </c>
      <c r="B1677"/>
      <c r="C1677" s="74"/>
      <c r="D1677"/>
      <c r="E1677" s="136"/>
      <c r="F1677" s="155"/>
      <c r="G1677" s="136"/>
      <c r="H1677" s="154"/>
      <c r="I1677" s="137"/>
      <c r="J1677" s="137"/>
    </row>
    <row r="1678" spans="1:10" s="111" customFormat="1" ht="12.75">
      <c r="A1678"/>
      <c r="B1678" t="s">
        <v>2772</v>
      </c>
      <c r="C1678" s="74"/>
      <c r="D1678" t="s">
        <v>2773</v>
      </c>
      <c r="E1678" s="136">
        <v>9.95</v>
      </c>
      <c r="F1678" s="155">
        <v>0.25</v>
      </c>
      <c r="G1678" s="136">
        <v>7.46</v>
      </c>
      <c r="H1678" s="154">
        <v>4</v>
      </c>
      <c r="I1678" s="137">
        <f aca="true" t="shared" si="98" ref="I1678:I1685">C1678*E1678</f>
        <v>0</v>
      </c>
      <c r="J1678" s="137">
        <f aca="true" t="shared" si="99" ref="J1678:J1685">C1678*G1678</f>
        <v>0</v>
      </c>
    </row>
    <row r="1679" spans="1:10" s="111" customFormat="1" ht="12.75">
      <c r="A1679"/>
      <c r="B1679" t="s">
        <v>2774</v>
      </c>
      <c r="C1679" s="74"/>
      <c r="D1679" t="s">
        <v>2775</v>
      </c>
      <c r="E1679" s="136">
        <v>19.95</v>
      </c>
      <c r="F1679" s="155">
        <v>0.3</v>
      </c>
      <c r="G1679" s="136">
        <v>13.97</v>
      </c>
      <c r="H1679" s="154">
        <v>4</v>
      </c>
      <c r="I1679" s="137">
        <f t="shared" si="98"/>
        <v>0</v>
      </c>
      <c r="J1679" s="137">
        <f t="shared" si="99"/>
        <v>0</v>
      </c>
    </row>
    <row r="1680" spans="1:10" s="111" customFormat="1" ht="12.75">
      <c r="A1680"/>
      <c r="B1680" t="s">
        <v>2776</v>
      </c>
      <c r="C1680" s="74"/>
      <c r="D1680" t="s">
        <v>2777</v>
      </c>
      <c r="E1680" s="136">
        <v>29.95</v>
      </c>
      <c r="F1680" s="155">
        <v>0.3</v>
      </c>
      <c r="G1680" s="136">
        <v>20.97</v>
      </c>
      <c r="H1680" s="154">
        <v>4</v>
      </c>
      <c r="I1680" s="137">
        <f t="shared" si="98"/>
        <v>0</v>
      </c>
      <c r="J1680" s="137">
        <f t="shared" si="99"/>
        <v>0</v>
      </c>
    </row>
    <row r="1681" spans="1:10" s="111" customFormat="1" ht="12.75">
      <c r="A1681"/>
      <c r="B1681" t="s">
        <v>2778</v>
      </c>
      <c r="C1681" s="74"/>
      <c r="D1681" t="s">
        <v>2779</v>
      </c>
      <c r="E1681" s="136">
        <v>6.95</v>
      </c>
      <c r="F1681" s="155">
        <v>0.25</v>
      </c>
      <c r="G1681" s="136">
        <v>5.21</v>
      </c>
      <c r="H1681" s="154">
        <v>2</v>
      </c>
      <c r="I1681" s="137">
        <f t="shared" si="98"/>
        <v>0</v>
      </c>
      <c r="J1681" s="137">
        <f t="shared" si="99"/>
        <v>0</v>
      </c>
    </row>
    <row r="1682" spans="1:10" s="111" customFormat="1" ht="12.75">
      <c r="A1682"/>
      <c r="B1682" t="s">
        <v>2780</v>
      </c>
      <c r="C1682" s="74"/>
      <c r="D1682" t="s">
        <v>2781</v>
      </c>
      <c r="E1682" s="136">
        <v>5.95</v>
      </c>
      <c r="F1682" s="155">
        <v>0.25</v>
      </c>
      <c r="G1682" s="136">
        <v>4.46</v>
      </c>
      <c r="H1682" s="154">
        <v>2</v>
      </c>
      <c r="I1682" s="137">
        <f t="shared" si="98"/>
        <v>0</v>
      </c>
      <c r="J1682" s="137">
        <f t="shared" si="99"/>
        <v>0</v>
      </c>
    </row>
    <row r="1683" spans="1:10" s="111" customFormat="1" ht="12.75">
      <c r="A1683"/>
      <c r="B1683" t="s">
        <v>2782</v>
      </c>
      <c r="C1683" s="74"/>
      <c r="D1683" t="s">
        <v>2783</v>
      </c>
      <c r="E1683" s="136">
        <v>7.95</v>
      </c>
      <c r="F1683" s="155">
        <v>0.25</v>
      </c>
      <c r="G1683" s="136">
        <v>5.96</v>
      </c>
      <c r="H1683" s="154">
        <v>2</v>
      </c>
      <c r="I1683" s="137">
        <f t="shared" si="98"/>
        <v>0</v>
      </c>
      <c r="J1683" s="137">
        <f t="shared" si="99"/>
        <v>0</v>
      </c>
    </row>
    <row r="1684" spans="2:11" ht="12.75">
      <c r="B1684" t="s">
        <v>2784</v>
      </c>
      <c r="C1684" s="74"/>
      <c r="D1684" t="s">
        <v>2785</v>
      </c>
      <c r="E1684" s="136">
        <v>7.95</v>
      </c>
      <c r="F1684" s="155">
        <v>0.25</v>
      </c>
      <c r="G1684" s="136">
        <v>5.96</v>
      </c>
      <c r="H1684" s="154">
        <v>2</v>
      </c>
      <c r="I1684" s="137">
        <f t="shared" si="98"/>
        <v>0</v>
      </c>
      <c r="J1684" s="137">
        <f t="shared" si="99"/>
        <v>0</v>
      </c>
      <c r="K1684" s="2"/>
    </row>
    <row r="1685" spans="1:10" s="111" customFormat="1" ht="12.75">
      <c r="A1685"/>
      <c r="B1685" t="s">
        <v>2786</v>
      </c>
      <c r="C1685" s="74"/>
      <c r="D1685" t="s">
        <v>2787</v>
      </c>
      <c r="E1685" s="136">
        <v>45</v>
      </c>
      <c r="F1685" s="155">
        <v>0.3</v>
      </c>
      <c r="G1685" s="136">
        <v>31.5</v>
      </c>
      <c r="H1685" s="154">
        <v>4</v>
      </c>
      <c r="I1685" s="137">
        <f t="shared" si="98"/>
        <v>0</v>
      </c>
      <c r="J1685" s="137">
        <f t="shared" si="99"/>
        <v>0</v>
      </c>
    </row>
    <row r="1686" spans="1:10" s="111" customFormat="1" ht="12.75">
      <c r="A1686" t="s">
        <v>370</v>
      </c>
      <c r="B1686"/>
      <c r="C1686" s="74"/>
      <c r="D1686"/>
      <c r="E1686" s="136"/>
      <c r="F1686" s="155"/>
      <c r="G1686" s="136"/>
      <c r="H1686" s="154"/>
      <c r="I1686" s="137"/>
      <c r="J1686" s="137"/>
    </row>
    <row r="1687" spans="2:11" ht="12.75">
      <c r="B1687" t="s">
        <v>2788</v>
      </c>
      <c r="C1687" s="74"/>
      <c r="D1687" t="s">
        <v>2789</v>
      </c>
      <c r="E1687" s="136">
        <v>12</v>
      </c>
      <c r="F1687" s="155">
        <v>0.25</v>
      </c>
      <c r="G1687" s="136">
        <v>9</v>
      </c>
      <c r="H1687" s="154">
        <v>2</v>
      </c>
      <c r="I1687" s="137">
        <f aca="true" t="shared" si="100" ref="I1687:I1694">C1687*E1687</f>
        <v>0</v>
      </c>
      <c r="J1687" s="137">
        <f aca="true" t="shared" si="101" ref="J1687:J1694">C1687*G1687</f>
        <v>0</v>
      </c>
      <c r="K1687" s="2"/>
    </row>
    <row r="1688" spans="1:10" s="111" customFormat="1" ht="12.75">
      <c r="A1688"/>
      <c r="B1688" t="s">
        <v>2790</v>
      </c>
      <c r="C1688" s="74"/>
      <c r="D1688" t="s">
        <v>2791</v>
      </c>
      <c r="E1688" s="136">
        <v>12</v>
      </c>
      <c r="F1688" s="155">
        <v>0.25</v>
      </c>
      <c r="G1688" s="136">
        <v>9</v>
      </c>
      <c r="H1688" s="154">
        <v>2</v>
      </c>
      <c r="I1688" s="137">
        <f t="shared" si="100"/>
        <v>0</v>
      </c>
      <c r="J1688" s="137">
        <f t="shared" si="101"/>
        <v>0</v>
      </c>
    </row>
    <row r="1689" spans="1:10" s="111" customFormat="1" ht="12.75">
      <c r="A1689"/>
      <c r="B1689" t="s">
        <v>2792</v>
      </c>
      <c r="C1689" s="74"/>
      <c r="D1689" t="s">
        <v>2793</v>
      </c>
      <c r="E1689" s="136">
        <v>32.5</v>
      </c>
      <c r="F1689" s="155" t="s">
        <v>42</v>
      </c>
      <c r="G1689" s="136">
        <v>32.5</v>
      </c>
      <c r="H1689" s="154">
        <v>4</v>
      </c>
      <c r="I1689" s="137">
        <f t="shared" si="100"/>
        <v>0</v>
      </c>
      <c r="J1689" s="137">
        <f t="shared" si="101"/>
        <v>0</v>
      </c>
    </row>
    <row r="1690" spans="1:10" s="158" customFormat="1" ht="12.75">
      <c r="A1690"/>
      <c r="B1690" t="s">
        <v>2794</v>
      </c>
      <c r="C1690" s="74"/>
      <c r="D1690" t="s">
        <v>2795</v>
      </c>
      <c r="E1690" s="136">
        <v>5.99</v>
      </c>
      <c r="F1690" s="155">
        <v>0.25</v>
      </c>
      <c r="G1690" s="136">
        <v>4.49</v>
      </c>
      <c r="H1690" s="154">
        <v>2</v>
      </c>
      <c r="I1690" s="137">
        <f t="shared" si="100"/>
        <v>0</v>
      </c>
      <c r="J1690" s="137">
        <f t="shared" si="101"/>
        <v>0</v>
      </c>
    </row>
    <row r="1691" spans="2:11" ht="12.75">
      <c r="B1691" t="s">
        <v>2796</v>
      </c>
      <c r="C1691" s="74"/>
      <c r="D1691" t="s">
        <v>2797</v>
      </c>
      <c r="E1691" s="136">
        <v>19.95</v>
      </c>
      <c r="F1691" s="155">
        <v>0.25</v>
      </c>
      <c r="G1691" s="136">
        <v>14.96</v>
      </c>
      <c r="H1691" s="154">
        <v>2</v>
      </c>
      <c r="I1691" s="137">
        <f t="shared" si="100"/>
        <v>0</v>
      </c>
      <c r="J1691" s="137">
        <f t="shared" si="101"/>
        <v>0</v>
      </c>
      <c r="K1691" s="2"/>
    </row>
    <row r="1692" spans="1:10" s="158" customFormat="1" ht="12.75">
      <c r="A1692"/>
      <c r="B1692" t="s">
        <v>2798</v>
      </c>
      <c r="C1692" s="74"/>
      <c r="D1692" t="s">
        <v>2799</v>
      </c>
      <c r="E1692" s="136">
        <v>39.99</v>
      </c>
      <c r="F1692" s="155">
        <v>0.3</v>
      </c>
      <c r="G1692" s="136">
        <v>27.99</v>
      </c>
      <c r="H1692" s="154">
        <v>4</v>
      </c>
      <c r="I1692" s="137">
        <f t="shared" si="100"/>
        <v>0</v>
      </c>
      <c r="J1692" s="137">
        <f t="shared" si="101"/>
        <v>0</v>
      </c>
    </row>
    <row r="1693" spans="1:10" s="111" customFormat="1" ht="12.75">
      <c r="A1693"/>
      <c r="B1693" t="s">
        <v>2800</v>
      </c>
      <c r="C1693" s="74"/>
      <c r="D1693" t="s">
        <v>2801</v>
      </c>
      <c r="E1693" s="136">
        <v>14</v>
      </c>
      <c r="F1693" s="155">
        <v>0.25</v>
      </c>
      <c r="G1693" s="136">
        <v>10.5</v>
      </c>
      <c r="H1693" s="154">
        <v>2</v>
      </c>
      <c r="I1693" s="137">
        <f t="shared" si="100"/>
        <v>0</v>
      </c>
      <c r="J1693" s="137">
        <f t="shared" si="101"/>
        <v>0</v>
      </c>
    </row>
    <row r="1694" spans="1:10" s="111" customFormat="1" ht="12.75">
      <c r="A1694"/>
      <c r="B1694" t="s">
        <v>2802</v>
      </c>
      <c r="C1694" s="74"/>
      <c r="D1694" t="s">
        <v>2803</v>
      </c>
      <c r="E1694" s="136">
        <v>14</v>
      </c>
      <c r="F1694" s="155">
        <v>0.25</v>
      </c>
      <c r="G1694" s="136">
        <v>10.5</v>
      </c>
      <c r="H1694" s="154">
        <v>2</v>
      </c>
      <c r="I1694" s="137">
        <f t="shared" si="100"/>
        <v>0</v>
      </c>
      <c r="J1694" s="137">
        <f t="shared" si="101"/>
        <v>0</v>
      </c>
    </row>
    <row r="1695" spans="1:10" s="111" customFormat="1" ht="12.75">
      <c r="A1695" t="s">
        <v>278</v>
      </c>
      <c r="B1695"/>
      <c r="C1695" s="74"/>
      <c r="D1695"/>
      <c r="E1695" s="136"/>
      <c r="F1695" s="155"/>
      <c r="G1695" s="136"/>
      <c r="H1695" s="154"/>
      <c r="I1695" s="137"/>
      <c r="J1695" s="137"/>
    </row>
    <row r="1696" spans="2:11" ht="12.75">
      <c r="B1696" t="s">
        <v>2804</v>
      </c>
      <c r="C1696" s="74"/>
      <c r="D1696" t="s">
        <v>2805</v>
      </c>
      <c r="E1696" s="136">
        <v>8.99</v>
      </c>
      <c r="F1696" s="155">
        <v>0.3</v>
      </c>
      <c r="G1696" s="136">
        <v>6.29</v>
      </c>
      <c r="H1696" s="154">
        <v>4</v>
      </c>
      <c r="I1696" s="137">
        <f aca="true" t="shared" si="102" ref="I1696:I1703">C1696*E1696</f>
        <v>0</v>
      </c>
      <c r="J1696" s="137">
        <f aca="true" t="shared" si="103" ref="J1696:J1703">C1696*G1696</f>
        <v>0</v>
      </c>
      <c r="K1696" s="2"/>
    </row>
    <row r="1697" spans="2:11" ht="12.75">
      <c r="B1697" t="s">
        <v>2806</v>
      </c>
      <c r="C1697" s="74"/>
      <c r="D1697" t="s">
        <v>2807</v>
      </c>
      <c r="E1697" s="136">
        <v>37.5</v>
      </c>
      <c r="F1697" s="155" t="s">
        <v>42</v>
      </c>
      <c r="G1697" s="136">
        <v>37.5</v>
      </c>
      <c r="H1697" s="154">
        <v>4</v>
      </c>
      <c r="I1697" s="137">
        <f t="shared" si="102"/>
        <v>0</v>
      </c>
      <c r="J1697" s="137">
        <f t="shared" si="103"/>
        <v>0</v>
      </c>
      <c r="K1697" s="2"/>
    </row>
    <row r="1698" spans="1:10" s="111" customFormat="1" ht="12.75">
      <c r="A1698"/>
      <c r="B1698" t="s">
        <v>2808</v>
      </c>
      <c r="C1698" s="74"/>
      <c r="D1698" t="s">
        <v>2809</v>
      </c>
      <c r="E1698" s="136">
        <v>35</v>
      </c>
      <c r="F1698" s="155">
        <v>0.2</v>
      </c>
      <c r="G1698" s="136">
        <v>28</v>
      </c>
      <c r="H1698" s="154">
        <v>4</v>
      </c>
      <c r="I1698" s="137">
        <f t="shared" si="102"/>
        <v>0</v>
      </c>
      <c r="J1698" s="137">
        <f t="shared" si="103"/>
        <v>0</v>
      </c>
    </row>
    <row r="1699" spans="1:10" s="111" customFormat="1" ht="12.75">
      <c r="A1699"/>
      <c r="B1699" t="s">
        <v>2810</v>
      </c>
      <c r="C1699" s="74"/>
      <c r="D1699" t="s">
        <v>2811</v>
      </c>
      <c r="E1699" s="136">
        <v>29.06</v>
      </c>
      <c r="F1699" s="155" t="s">
        <v>42</v>
      </c>
      <c r="G1699" s="136">
        <v>29.06</v>
      </c>
      <c r="H1699" s="154">
        <v>4</v>
      </c>
      <c r="I1699" s="137">
        <f t="shared" si="102"/>
        <v>0</v>
      </c>
      <c r="J1699" s="137">
        <f t="shared" si="103"/>
        <v>0</v>
      </c>
    </row>
    <row r="1700" spans="1:10" s="111" customFormat="1" ht="12.75">
      <c r="A1700"/>
      <c r="B1700" t="s">
        <v>2812</v>
      </c>
      <c r="C1700" s="74"/>
      <c r="D1700" t="s">
        <v>2813</v>
      </c>
      <c r="E1700" s="136">
        <v>7.99</v>
      </c>
      <c r="F1700" s="155">
        <v>0.3</v>
      </c>
      <c r="G1700" s="136">
        <v>5.59</v>
      </c>
      <c r="H1700" s="154">
        <v>4</v>
      </c>
      <c r="I1700" s="137">
        <f t="shared" si="102"/>
        <v>0</v>
      </c>
      <c r="J1700" s="137">
        <f t="shared" si="103"/>
        <v>0</v>
      </c>
    </row>
    <row r="1701" spans="1:10" s="111" customFormat="1" ht="12.75">
      <c r="A1701"/>
      <c r="B1701" t="s">
        <v>2814</v>
      </c>
      <c r="C1701" s="74"/>
      <c r="D1701" t="s">
        <v>2815</v>
      </c>
      <c r="E1701" s="136">
        <v>7.99</v>
      </c>
      <c r="F1701" s="155">
        <v>0.3</v>
      </c>
      <c r="G1701" s="136">
        <v>5.59</v>
      </c>
      <c r="H1701" s="154">
        <v>4</v>
      </c>
      <c r="I1701" s="137">
        <f t="shared" si="102"/>
        <v>0</v>
      </c>
      <c r="J1701" s="137">
        <f t="shared" si="103"/>
        <v>0</v>
      </c>
    </row>
    <row r="1702" spans="1:10" s="111" customFormat="1" ht="12.75">
      <c r="A1702"/>
      <c r="B1702" t="s">
        <v>2816</v>
      </c>
      <c r="C1702" s="74"/>
      <c r="D1702" t="s">
        <v>2817</v>
      </c>
      <c r="E1702" s="136">
        <v>8.4</v>
      </c>
      <c r="F1702" s="155">
        <v>0.25</v>
      </c>
      <c r="G1702" s="136">
        <v>6.3</v>
      </c>
      <c r="H1702" s="154">
        <v>2</v>
      </c>
      <c r="I1702" s="137">
        <f t="shared" si="102"/>
        <v>0</v>
      </c>
      <c r="J1702" s="137">
        <f t="shared" si="103"/>
        <v>0</v>
      </c>
    </row>
    <row r="1703" spans="1:10" s="111" customFormat="1" ht="12.75">
      <c r="A1703"/>
      <c r="B1703" t="s">
        <v>2818</v>
      </c>
      <c r="C1703" s="74"/>
      <c r="D1703" t="s">
        <v>2819</v>
      </c>
      <c r="E1703" s="136">
        <v>18.95</v>
      </c>
      <c r="F1703" s="155">
        <v>0.25</v>
      </c>
      <c r="G1703" s="136">
        <v>14.21</v>
      </c>
      <c r="H1703" s="154">
        <v>4</v>
      </c>
      <c r="I1703" s="137">
        <f t="shared" si="102"/>
        <v>0</v>
      </c>
      <c r="J1703" s="137">
        <f t="shared" si="103"/>
        <v>0</v>
      </c>
    </row>
    <row r="1704" spans="1:10" s="111" customFormat="1" ht="12.75">
      <c r="A1704" t="s">
        <v>279</v>
      </c>
      <c r="B1704"/>
      <c r="C1704" s="74"/>
      <c r="D1704"/>
      <c r="E1704" s="136"/>
      <c r="F1704" s="155"/>
      <c r="G1704" s="136"/>
      <c r="H1704" s="154"/>
      <c r="I1704" s="137"/>
      <c r="J1704" s="137"/>
    </row>
    <row r="1705" spans="1:10" s="111" customFormat="1" ht="12.75">
      <c r="A1705"/>
      <c r="B1705" t="s">
        <v>2820</v>
      </c>
      <c r="C1705" s="74"/>
      <c r="D1705" t="s">
        <v>2821</v>
      </c>
      <c r="E1705" s="136">
        <v>9.99</v>
      </c>
      <c r="F1705" s="155">
        <v>0.25</v>
      </c>
      <c r="G1705" s="136">
        <v>7.49</v>
      </c>
      <c r="H1705" s="154">
        <v>2</v>
      </c>
      <c r="I1705" s="137">
        <f aca="true" t="shared" si="104" ref="I1705:I1712">C1705*E1705</f>
        <v>0</v>
      </c>
      <c r="J1705" s="137">
        <f aca="true" t="shared" si="105" ref="J1705:J1712">C1705*G1705</f>
        <v>0</v>
      </c>
    </row>
    <row r="1706" spans="1:10" s="111" customFormat="1" ht="12.75">
      <c r="A1706"/>
      <c r="B1706" t="s">
        <v>2822</v>
      </c>
      <c r="C1706" s="74"/>
      <c r="D1706" t="s">
        <v>2823</v>
      </c>
      <c r="E1706" s="136">
        <v>16.99</v>
      </c>
      <c r="F1706" s="155">
        <v>0.3</v>
      </c>
      <c r="G1706" s="136">
        <v>11.89</v>
      </c>
      <c r="H1706" s="154">
        <v>3</v>
      </c>
      <c r="I1706" s="137">
        <f t="shared" si="104"/>
        <v>0</v>
      </c>
      <c r="J1706" s="137">
        <f t="shared" si="105"/>
        <v>0</v>
      </c>
    </row>
    <row r="1707" spans="2:11" ht="12.75">
      <c r="B1707" t="s">
        <v>2824</v>
      </c>
      <c r="C1707" s="74"/>
      <c r="D1707" t="s">
        <v>2825</v>
      </c>
      <c r="E1707" s="136">
        <v>27</v>
      </c>
      <c r="F1707" s="155">
        <v>0.3</v>
      </c>
      <c r="G1707" s="136">
        <v>18.9</v>
      </c>
      <c r="H1707" s="154">
        <v>3</v>
      </c>
      <c r="I1707" s="137">
        <f t="shared" si="104"/>
        <v>0</v>
      </c>
      <c r="J1707" s="137">
        <f t="shared" si="105"/>
        <v>0</v>
      </c>
      <c r="K1707" s="2"/>
    </row>
    <row r="1708" spans="1:10" s="111" customFormat="1" ht="12.75">
      <c r="A1708"/>
      <c r="B1708" t="s">
        <v>2826</v>
      </c>
      <c r="C1708" s="74"/>
      <c r="D1708" t="s">
        <v>2827</v>
      </c>
      <c r="E1708" s="136">
        <v>8.99</v>
      </c>
      <c r="F1708" s="155">
        <v>0.3</v>
      </c>
      <c r="G1708" s="136">
        <v>6.29</v>
      </c>
      <c r="H1708" s="154">
        <v>2</v>
      </c>
      <c r="I1708" s="137">
        <f t="shared" si="104"/>
        <v>0</v>
      </c>
      <c r="J1708" s="137">
        <f t="shared" si="105"/>
        <v>0</v>
      </c>
    </row>
    <row r="1709" spans="2:11" ht="12.75">
      <c r="B1709" t="s">
        <v>2828</v>
      </c>
      <c r="C1709" s="74"/>
      <c r="D1709" t="s">
        <v>2829</v>
      </c>
      <c r="E1709" s="136">
        <v>6.99</v>
      </c>
      <c r="F1709" s="155">
        <v>0.25</v>
      </c>
      <c r="G1709" s="136">
        <v>5.24</v>
      </c>
      <c r="H1709" s="154">
        <v>2</v>
      </c>
      <c r="I1709" s="137">
        <f t="shared" si="104"/>
        <v>0</v>
      </c>
      <c r="J1709" s="137">
        <f t="shared" si="105"/>
        <v>0</v>
      </c>
      <c r="K1709" s="2"/>
    </row>
    <row r="1710" spans="1:10" s="111" customFormat="1" ht="12.75">
      <c r="A1710"/>
      <c r="B1710" t="s">
        <v>2830</v>
      </c>
      <c r="C1710" s="74"/>
      <c r="D1710" t="s">
        <v>2831</v>
      </c>
      <c r="E1710" s="136">
        <v>13</v>
      </c>
      <c r="F1710" s="155">
        <v>0.3</v>
      </c>
      <c r="G1710" s="136">
        <v>9.1</v>
      </c>
      <c r="H1710" s="154">
        <v>3</v>
      </c>
      <c r="I1710" s="137">
        <f t="shared" si="104"/>
        <v>0</v>
      </c>
      <c r="J1710" s="137">
        <f t="shared" si="105"/>
        <v>0</v>
      </c>
    </row>
    <row r="1711" spans="1:10" s="111" customFormat="1" ht="12.75">
      <c r="A1711"/>
      <c r="B1711" t="s">
        <v>2832</v>
      </c>
      <c r="C1711" s="74"/>
      <c r="D1711" t="s">
        <v>2833</v>
      </c>
      <c r="E1711" s="136">
        <v>9.95</v>
      </c>
      <c r="F1711" s="155">
        <v>0.25</v>
      </c>
      <c r="G1711" s="136">
        <v>7.46</v>
      </c>
      <c r="H1711" s="154">
        <v>2</v>
      </c>
      <c r="I1711" s="137">
        <f t="shared" si="104"/>
        <v>0</v>
      </c>
      <c r="J1711" s="137">
        <f t="shared" si="105"/>
        <v>0</v>
      </c>
    </row>
    <row r="1712" spans="1:10" s="111" customFormat="1" ht="12.75">
      <c r="A1712"/>
      <c r="B1712" t="s">
        <v>2834</v>
      </c>
      <c r="C1712" s="74"/>
      <c r="D1712" t="s">
        <v>2835</v>
      </c>
      <c r="E1712" s="136">
        <v>13.99</v>
      </c>
      <c r="F1712" s="155">
        <v>0.25</v>
      </c>
      <c r="G1712" s="136">
        <v>10.49</v>
      </c>
      <c r="H1712" s="154">
        <v>4</v>
      </c>
      <c r="I1712" s="137">
        <f t="shared" si="104"/>
        <v>0</v>
      </c>
      <c r="J1712" s="137">
        <f t="shared" si="105"/>
        <v>0</v>
      </c>
    </row>
    <row r="1713" spans="1:10" s="111" customFormat="1" ht="12.75">
      <c r="A1713" t="s">
        <v>280</v>
      </c>
      <c r="B1713"/>
      <c r="C1713" s="74"/>
      <c r="D1713"/>
      <c r="E1713" s="136"/>
      <c r="F1713" s="155"/>
      <c r="G1713" s="136"/>
      <c r="H1713" s="154"/>
      <c r="I1713" s="137"/>
      <c r="J1713" s="137"/>
    </row>
    <row r="1714" spans="1:10" s="111" customFormat="1" ht="12.75">
      <c r="A1714"/>
      <c r="B1714" t="s">
        <v>2836</v>
      </c>
      <c r="C1714" s="74"/>
      <c r="D1714" t="s">
        <v>2837</v>
      </c>
      <c r="E1714" s="136">
        <v>5.95</v>
      </c>
      <c r="F1714" s="155">
        <v>0.3</v>
      </c>
      <c r="G1714" s="136">
        <v>4.17</v>
      </c>
      <c r="H1714" s="154">
        <v>2</v>
      </c>
      <c r="I1714" s="137">
        <f>C1714*E1714</f>
        <v>0</v>
      </c>
      <c r="J1714" s="137">
        <f>C1714*G1714</f>
        <v>0</v>
      </c>
    </row>
    <row r="1715" spans="1:10" s="111" customFormat="1" ht="12.75">
      <c r="A1715"/>
      <c r="B1715" t="s">
        <v>2838</v>
      </c>
      <c r="C1715" s="74"/>
      <c r="D1715" t="s">
        <v>2839</v>
      </c>
      <c r="E1715" s="136">
        <v>19.99</v>
      </c>
      <c r="F1715" s="155">
        <v>0.3</v>
      </c>
      <c r="G1715" s="136">
        <v>13.99</v>
      </c>
      <c r="H1715" s="154">
        <v>4</v>
      </c>
      <c r="I1715" s="137">
        <f>C1715*E1715</f>
        <v>0</v>
      </c>
      <c r="J1715" s="137">
        <f>C1715*G1715</f>
        <v>0</v>
      </c>
    </row>
    <row r="1716" spans="2:11" ht="12.75">
      <c r="B1716" t="s">
        <v>2840</v>
      </c>
      <c r="C1716" s="74"/>
      <c r="D1716" t="s">
        <v>2841</v>
      </c>
      <c r="E1716" s="136">
        <v>25.99</v>
      </c>
      <c r="F1716" s="155">
        <v>0.3</v>
      </c>
      <c r="G1716" s="136">
        <v>18.19</v>
      </c>
      <c r="H1716" s="154">
        <v>4</v>
      </c>
      <c r="I1716" s="137">
        <f>C1716*E1716</f>
        <v>0</v>
      </c>
      <c r="J1716" s="137">
        <f>C1716*G1716</f>
        <v>0</v>
      </c>
      <c r="K1716" s="2"/>
    </row>
    <row r="1717" spans="2:11" ht="12.75">
      <c r="B1717" t="s">
        <v>2842</v>
      </c>
      <c r="C1717" s="74"/>
      <c r="D1717" t="s">
        <v>2843</v>
      </c>
      <c r="E1717" s="136">
        <v>23.99</v>
      </c>
      <c r="F1717" s="155">
        <v>0.3</v>
      </c>
      <c r="G1717" s="136">
        <v>16.79</v>
      </c>
      <c r="H1717" s="154">
        <v>4</v>
      </c>
      <c r="I1717" s="137">
        <f>C1717*E1717</f>
        <v>0</v>
      </c>
      <c r="J1717" s="137">
        <f>C1717*G1717</f>
        <v>0</v>
      </c>
      <c r="K1717" s="2"/>
    </row>
    <row r="1718" spans="1:10" s="111" customFormat="1" ht="12.75">
      <c r="A1718"/>
      <c r="B1718" t="s">
        <v>2844</v>
      </c>
      <c r="C1718" s="74"/>
      <c r="D1718" t="s">
        <v>2845</v>
      </c>
      <c r="E1718" s="136">
        <v>16.95</v>
      </c>
      <c r="F1718" s="155">
        <v>0.25</v>
      </c>
      <c r="G1718" s="136">
        <v>12.71</v>
      </c>
      <c r="H1718" s="154">
        <v>4</v>
      </c>
      <c r="I1718" s="137">
        <f>C1718*E1718</f>
        <v>0</v>
      </c>
      <c r="J1718" s="137">
        <f>C1718*G1718</f>
        <v>0</v>
      </c>
    </row>
    <row r="1719" spans="1:10" s="111" customFormat="1" ht="12.75">
      <c r="A1719" t="s">
        <v>3897</v>
      </c>
      <c r="B1719"/>
      <c r="C1719" s="74"/>
      <c r="D1719"/>
      <c r="E1719" s="136"/>
      <c r="F1719" s="155"/>
      <c r="G1719" s="136"/>
      <c r="H1719" s="154"/>
      <c r="I1719" s="137"/>
      <c r="J1719" s="137"/>
    </row>
    <row r="1720" spans="2:11" ht="12.75">
      <c r="B1720" t="s">
        <v>2846</v>
      </c>
      <c r="C1720" s="74"/>
      <c r="D1720" t="s">
        <v>2847</v>
      </c>
      <c r="E1720" s="136">
        <v>49.99</v>
      </c>
      <c r="F1720" s="155">
        <v>0.2</v>
      </c>
      <c r="G1720" s="136">
        <v>39.99</v>
      </c>
      <c r="H1720" s="154">
        <v>4</v>
      </c>
      <c r="I1720" s="137">
        <f aca="true" t="shared" si="106" ref="I1720:I1726">C1720*E1720</f>
        <v>0</v>
      </c>
      <c r="J1720" s="137">
        <f aca="true" t="shared" si="107" ref="J1720:J1726">C1720*G1720</f>
        <v>0</v>
      </c>
      <c r="K1720" s="2"/>
    </row>
    <row r="1721" spans="2:11" ht="12.75">
      <c r="B1721" t="s">
        <v>2848</v>
      </c>
      <c r="C1721" s="74"/>
      <c r="D1721" t="s">
        <v>2849</v>
      </c>
      <c r="E1721" s="136">
        <v>12.99</v>
      </c>
      <c r="F1721" s="155">
        <v>0.25</v>
      </c>
      <c r="G1721" s="136">
        <v>9.74</v>
      </c>
      <c r="H1721" s="154">
        <v>2</v>
      </c>
      <c r="I1721" s="137">
        <f t="shared" si="106"/>
        <v>0</v>
      </c>
      <c r="J1721" s="137">
        <f t="shared" si="107"/>
        <v>0</v>
      </c>
      <c r="K1721" s="2"/>
    </row>
    <row r="1722" spans="2:11" ht="12.75">
      <c r="B1722" t="s">
        <v>2850</v>
      </c>
      <c r="C1722" s="74"/>
      <c r="D1722" t="s">
        <v>2851</v>
      </c>
      <c r="E1722" s="136">
        <v>17.99</v>
      </c>
      <c r="F1722" s="155">
        <v>0.25</v>
      </c>
      <c r="G1722" s="136">
        <v>13.49</v>
      </c>
      <c r="H1722" s="154">
        <v>2</v>
      </c>
      <c r="I1722" s="137">
        <f t="shared" si="106"/>
        <v>0</v>
      </c>
      <c r="J1722" s="137">
        <f t="shared" si="107"/>
        <v>0</v>
      </c>
      <c r="K1722" s="2"/>
    </row>
    <row r="1723" spans="1:10" s="111" customFormat="1" ht="12.75">
      <c r="A1723"/>
      <c r="B1723" t="s">
        <v>2852</v>
      </c>
      <c r="C1723" s="74"/>
      <c r="D1723" t="s">
        <v>2853</v>
      </c>
      <c r="E1723" s="136">
        <v>13.99</v>
      </c>
      <c r="F1723" s="155">
        <v>0.25</v>
      </c>
      <c r="G1723" s="136">
        <v>10.49</v>
      </c>
      <c r="H1723" s="154">
        <v>2</v>
      </c>
      <c r="I1723" s="137">
        <f t="shared" si="106"/>
        <v>0</v>
      </c>
      <c r="J1723" s="137">
        <f t="shared" si="107"/>
        <v>0</v>
      </c>
    </row>
    <row r="1724" spans="1:10" s="111" customFormat="1" ht="12.75">
      <c r="A1724"/>
      <c r="B1724" t="s">
        <v>2854</v>
      </c>
      <c r="C1724" s="74"/>
      <c r="D1724" t="s">
        <v>2855</v>
      </c>
      <c r="E1724" s="136">
        <v>17</v>
      </c>
      <c r="F1724" s="155">
        <v>0.25</v>
      </c>
      <c r="G1724" s="136">
        <v>12.75</v>
      </c>
      <c r="H1724" s="154">
        <v>2</v>
      </c>
      <c r="I1724" s="137">
        <f t="shared" si="106"/>
        <v>0</v>
      </c>
      <c r="J1724" s="137">
        <f t="shared" si="107"/>
        <v>0</v>
      </c>
    </row>
    <row r="1725" spans="1:10" s="111" customFormat="1" ht="12.75">
      <c r="A1725"/>
      <c r="B1725" t="s">
        <v>2856</v>
      </c>
      <c r="C1725" s="74"/>
      <c r="D1725" t="s">
        <v>2857</v>
      </c>
      <c r="E1725" s="136">
        <v>35</v>
      </c>
      <c r="F1725" s="155">
        <v>0.3</v>
      </c>
      <c r="G1725" s="136">
        <v>24.5</v>
      </c>
      <c r="H1725" s="154">
        <v>4</v>
      </c>
      <c r="I1725" s="137">
        <f t="shared" si="106"/>
        <v>0</v>
      </c>
      <c r="J1725" s="137">
        <f t="shared" si="107"/>
        <v>0</v>
      </c>
    </row>
    <row r="1726" spans="1:10" s="111" customFormat="1" ht="12.75">
      <c r="A1726"/>
      <c r="B1726" t="s">
        <v>2858</v>
      </c>
      <c r="C1726" s="74"/>
      <c r="D1726" t="s">
        <v>2859</v>
      </c>
      <c r="E1726" s="136">
        <v>15</v>
      </c>
      <c r="F1726" s="155">
        <v>0.25</v>
      </c>
      <c r="G1726" s="136">
        <v>11.25</v>
      </c>
      <c r="H1726" s="154">
        <v>2</v>
      </c>
      <c r="I1726" s="137">
        <f t="shared" si="106"/>
        <v>0</v>
      </c>
      <c r="J1726" s="137">
        <f t="shared" si="107"/>
        <v>0</v>
      </c>
    </row>
    <row r="1727" spans="1:10" s="111" customFormat="1" ht="12.75">
      <c r="A1727" t="s">
        <v>3898</v>
      </c>
      <c r="B1727"/>
      <c r="C1727" s="74"/>
      <c r="D1727"/>
      <c r="E1727" s="136"/>
      <c r="F1727" s="155"/>
      <c r="G1727" s="136"/>
      <c r="H1727" s="154"/>
      <c r="I1727" s="137"/>
      <c r="J1727" s="137"/>
    </row>
    <row r="1728" spans="2:11" ht="12.75">
      <c r="B1728" t="s">
        <v>2860</v>
      </c>
      <c r="C1728" s="74"/>
      <c r="D1728" t="s">
        <v>2861</v>
      </c>
      <c r="E1728" s="136">
        <v>12.5</v>
      </c>
      <c r="F1728" s="155">
        <v>0.25</v>
      </c>
      <c r="G1728" s="136">
        <v>9.38</v>
      </c>
      <c r="H1728" s="154">
        <v>2</v>
      </c>
      <c r="I1728" s="137">
        <f aca="true" t="shared" si="108" ref="I1728:I1736">C1728*E1728</f>
        <v>0</v>
      </c>
      <c r="J1728" s="137">
        <f aca="true" t="shared" si="109" ref="J1728:J1736">C1728*G1728</f>
        <v>0</v>
      </c>
      <c r="K1728" s="2"/>
    </row>
    <row r="1729" spans="1:10" s="111" customFormat="1" ht="12.75">
      <c r="A1729"/>
      <c r="B1729" t="s">
        <v>2862</v>
      </c>
      <c r="C1729" s="74"/>
      <c r="D1729" t="s">
        <v>2863</v>
      </c>
      <c r="E1729" s="136">
        <v>11.99</v>
      </c>
      <c r="F1729" s="155">
        <v>0.25</v>
      </c>
      <c r="G1729" s="136">
        <v>8.99</v>
      </c>
      <c r="H1729" s="154">
        <v>2</v>
      </c>
      <c r="I1729" s="137">
        <f t="shared" si="108"/>
        <v>0</v>
      </c>
      <c r="J1729" s="137">
        <f t="shared" si="109"/>
        <v>0</v>
      </c>
    </row>
    <row r="1730" spans="1:10" s="111" customFormat="1" ht="12.75">
      <c r="A1730"/>
      <c r="B1730" t="s">
        <v>2864</v>
      </c>
      <c r="C1730" s="74"/>
      <c r="D1730" t="s">
        <v>2865</v>
      </c>
      <c r="E1730" s="136">
        <v>29.99</v>
      </c>
      <c r="F1730" s="155">
        <v>0.25</v>
      </c>
      <c r="G1730" s="136">
        <v>22.49</v>
      </c>
      <c r="H1730" s="154">
        <v>4</v>
      </c>
      <c r="I1730" s="137">
        <f t="shared" si="108"/>
        <v>0</v>
      </c>
      <c r="J1730" s="137">
        <f t="shared" si="109"/>
        <v>0</v>
      </c>
    </row>
    <row r="1731" spans="1:10" s="111" customFormat="1" ht="12.75">
      <c r="A1731"/>
      <c r="B1731" t="s">
        <v>2866</v>
      </c>
      <c r="C1731" s="74"/>
      <c r="D1731" t="s">
        <v>2867</v>
      </c>
      <c r="E1731" s="136">
        <v>39.95</v>
      </c>
      <c r="F1731" s="155">
        <v>0.2</v>
      </c>
      <c r="G1731" s="136">
        <v>31.96</v>
      </c>
      <c r="H1731" s="154">
        <v>4</v>
      </c>
      <c r="I1731" s="137">
        <f t="shared" si="108"/>
        <v>0</v>
      </c>
      <c r="J1731" s="137">
        <f t="shared" si="109"/>
        <v>0</v>
      </c>
    </row>
    <row r="1732" spans="2:11" ht="12.75">
      <c r="B1732" t="s">
        <v>2868</v>
      </c>
      <c r="C1732" s="74"/>
      <c r="D1732" t="s">
        <v>2869</v>
      </c>
      <c r="E1732" s="136">
        <v>6.99</v>
      </c>
      <c r="F1732" s="155">
        <v>0.25</v>
      </c>
      <c r="G1732" s="136">
        <v>5.24</v>
      </c>
      <c r="H1732" s="154">
        <v>2</v>
      </c>
      <c r="I1732" s="137">
        <f t="shared" si="108"/>
        <v>0</v>
      </c>
      <c r="J1732" s="137">
        <f t="shared" si="109"/>
        <v>0</v>
      </c>
      <c r="K1732" s="2"/>
    </row>
    <row r="1733" spans="2:11" ht="12.75">
      <c r="B1733" t="s">
        <v>2870</v>
      </c>
      <c r="C1733" s="74"/>
      <c r="D1733" t="s">
        <v>2871</v>
      </c>
      <c r="E1733" s="136">
        <v>8.95</v>
      </c>
      <c r="F1733" s="155">
        <v>0.25</v>
      </c>
      <c r="G1733" s="136">
        <v>6.71</v>
      </c>
      <c r="H1733" s="154">
        <v>2</v>
      </c>
      <c r="I1733" s="137">
        <f t="shared" si="108"/>
        <v>0</v>
      </c>
      <c r="J1733" s="137">
        <f t="shared" si="109"/>
        <v>0</v>
      </c>
      <c r="K1733" s="2"/>
    </row>
    <row r="1734" spans="2:11" ht="12.75">
      <c r="B1734" t="s">
        <v>2872</v>
      </c>
      <c r="C1734" s="74"/>
      <c r="D1734" t="s">
        <v>2873</v>
      </c>
      <c r="E1734" s="136">
        <v>6.95</v>
      </c>
      <c r="F1734" s="155">
        <v>0.25</v>
      </c>
      <c r="G1734" s="136">
        <v>5.21</v>
      </c>
      <c r="H1734" s="154">
        <v>2</v>
      </c>
      <c r="I1734" s="137">
        <f t="shared" si="108"/>
        <v>0</v>
      </c>
      <c r="J1734" s="137">
        <f t="shared" si="109"/>
        <v>0</v>
      </c>
      <c r="K1734" s="2"/>
    </row>
    <row r="1735" spans="1:10" s="111" customFormat="1" ht="12.75">
      <c r="A1735"/>
      <c r="B1735" t="s">
        <v>2874</v>
      </c>
      <c r="C1735" s="74"/>
      <c r="D1735" t="s">
        <v>2875</v>
      </c>
      <c r="E1735" s="136">
        <v>14.95</v>
      </c>
      <c r="F1735" s="155">
        <v>0.3</v>
      </c>
      <c r="G1735" s="136">
        <v>10.47</v>
      </c>
      <c r="H1735" s="154">
        <v>2</v>
      </c>
      <c r="I1735" s="137">
        <f t="shared" si="108"/>
        <v>0</v>
      </c>
      <c r="J1735" s="137">
        <f t="shared" si="109"/>
        <v>0</v>
      </c>
    </row>
    <row r="1736" spans="1:10" s="111" customFormat="1" ht="12.75">
      <c r="A1736"/>
      <c r="B1736" t="s">
        <v>2876</v>
      </c>
      <c r="C1736" s="74"/>
      <c r="D1736" t="s">
        <v>2877</v>
      </c>
      <c r="E1736" s="136">
        <v>14.95</v>
      </c>
      <c r="F1736" s="155">
        <v>0.3</v>
      </c>
      <c r="G1736" s="136">
        <v>10.47</v>
      </c>
      <c r="H1736" s="154">
        <v>2</v>
      </c>
      <c r="I1736" s="137">
        <f t="shared" si="108"/>
        <v>0</v>
      </c>
      <c r="J1736" s="137">
        <f t="shared" si="109"/>
        <v>0</v>
      </c>
    </row>
    <row r="1737" spans="1:10" s="111" customFormat="1" ht="12.75">
      <c r="A1737" t="s">
        <v>281</v>
      </c>
      <c r="B1737"/>
      <c r="C1737" s="74"/>
      <c r="D1737"/>
      <c r="E1737" s="136"/>
      <c r="F1737" s="155"/>
      <c r="G1737" s="136"/>
      <c r="H1737" s="154"/>
      <c r="I1737" s="137"/>
      <c r="J1737" s="137"/>
    </row>
    <row r="1738" spans="1:10" s="111" customFormat="1" ht="12.75">
      <c r="A1738"/>
      <c r="B1738" t="s">
        <v>2878</v>
      </c>
      <c r="C1738" s="74"/>
      <c r="D1738" t="s">
        <v>2879</v>
      </c>
      <c r="E1738" s="136">
        <v>14.95</v>
      </c>
      <c r="F1738" s="155">
        <v>0.3</v>
      </c>
      <c r="G1738" s="136">
        <v>10.47</v>
      </c>
      <c r="H1738" s="154">
        <v>2</v>
      </c>
      <c r="I1738" s="137">
        <f aca="true" t="shared" si="110" ref="I1738:I1746">C1738*E1738</f>
        <v>0</v>
      </c>
      <c r="J1738" s="137">
        <f aca="true" t="shared" si="111" ref="J1738:J1746">C1738*G1738</f>
        <v>0</v>
      </c>
    </row>
    <row r="1739" spans="2:11" ht="12.75">
      <c r="B1739" t="s">
        <v>2880</v>
      </c>
      <c r="C1739" s="74"/>
      <c r="D1739" t="s">
        <v>2881</v>
      </c>
      <c r="E1739" s="136">
        <v>6.99</v>
      </c>
      <c r="F1739" s="155">
        <v>0.25</v>
      </c>
      <c r="G1739" s="136">
        <v>5.24</v>
      </c>
      <c r="H1739" s="154">
        <v>2</v>
      </c>
      <c r="I1739" s="137">
        <f t="shared" si="110"/>
        <v>0</v>
      </c>
      <c r="J1739" s="137">
        <f t="shared" si="111"/>
        <v>0</v>
      </c>
      <c r="K1739" s="2"/>
    </row>
    <row r="1740" spans="1:10" ht="12.75">
      <c r="A1740"/>
      <c r="B1740" t="s">
        <v>2882</v>
      </c>
      <c r="C1740" s="74"/>
      <c r="D1740" t="s">
        <v>2883</v>
      </c>
      <c r="E1740" s="136">
        <v>6.99</v>
      </c>
      <c r="F1740" s="155">
        <v>0.25</v>
      </c>
      <c r="G1740" s="136">
        <v>5.24</v>
      </c>
      <c r="H1740" s="154">
        <v>2</v>
      </c>
      <c r="I1740" s="137">
        <f t="shared" si="110"/>
        <v>0</v>
      </c>
      <c r="J1740" s="137">
        <f t="shared" si="111"/>
        <v>0</v>
      </c>
    </row>
    <row r="1741" spans="1:10" s="111" customFormat="1" ht="12.75">
      <c r="A1741"/>
      <c r="B1741" t="s">
        <v>2884</v>
      </c>
      <c r="C1741" s="74"/>
      <c r="D1741" t="s">
        <v>2885</v>
      </c>
      <c r="E1741" s="136">
        <v>15</v>
      </c>
      <c r="F1741" s="155">
        <v>0.25</v>
      </c>
      <c r="G1741" s="136">
        <v>11.25</v>
      </c>
      <c r="H1741" s="154">
        <v>4</v>
      </c>
      <c r="I1741" s="137">
        <f t="shared" si="110"/>
        <v>0</v>
      </c>
      <c r="J1741" s="137">
        <f t="shared" si="111"/>
        <v>0</v>
      </c>
    </row>
    <row r="1742" spans="1:10" s="111" customFormat="1" ht="12.75">
      <c r="A1742"/>
      <c r="B1742" t="s">
        <v>2886</v>
      </c>
      <c r="C1742" s="74"/>
      <c r="D1742" t="s">
        <v>2887</v>
      </c>
      <c r="E1742" s="136">
        <v>27</v>
      </c>
      <c r="F1742" s="155">
        <v>0.3</v>
      </c>
      <c r="G1742" s="136">
        <v>18.9</v>
      </c>
      <c r="H1742" s="154">
        <v>4</v>
      </c>
      <c r="I1742" s="137">
        <f t="shared" si="110"/>
        <v>0</v>
      </c>
      <c r="J1742" s="137">
        <f t="shared" si="111"/>
        <v>0</v>
      </c>
    </row>
    <row r="1743" spans="2:11" ht="12.75">
      <c r="B1743" t="s">
        <v>2888</v>
      </c>
      <c r="C1743" s="74"/>
      <c r="D1743" t="s">
        <v>2889</v>
      </c>
      <c r="E1743" s="136">
        <v>5.99</v>
      </c>
      <c r="F1743" s="155">
        <v>0.25</v>
      </c>
      <c r="G1743" s="136">
        <v>4.49</v>
      </c>
      <c r="H1743" s="154">
        <v>2</v>
      </c>
      <c r="I1743" s="137">
        <f t="shared" si="110"/>
        <v>0</v>
      </c>
      <c r="J1743" s="137">
        <f t="shared" si="111"/>
        <v>0</v>
      </c>
      <c r="K1743" s="2"/>
    </row>
    <row r="1744" spans="1:10" s="111" customFormat="1" ht="12.75">
      <c r="A1744"/>
      <c r="B1744" t="s">
        <v>2890</v>
      </c>
      <c r="C1744" s="74"/>
      <c r="D1744" t="s">
        <v>2891</v>
      </c>
      <c r="E1744" s="136">
        <v>5.99</v>
      </c>
      <c r="F1744" s="155">
        <v>0.25</v>
      </c>
      <c r="G1744" s="136">
        <v>4.49</v>
      </c>
      <c r="H1744" s="154">
        <v>2</v>
      </c>
      <c r="I1744" s="137">
        <f t="shared" si="110"/>
        <v>0</v>
      </c>
      <c r="J1744" s="137">
        <f t="shared" si="111"/>
        <v>0</v>
      </c>
    </row>
    <row r="1745" spans="1:10" s="111" customFormat="1" ht="12.75">
      <c r="A1745"/>
      <c r="B1745" t="s">
        <v>2892</v>
      </c>
      <c r="C1745" s="74"/>
      <c r="D1745" t="s">
        <v>2893</v>
      </c>
      <c r="E1745" s="136">
        <v>14</v>
      </c>
      <c r="F1745" s="155">
        <v>0.25</v>
      </c>
      <c r="G1745" s="136">
        <v>10.5</v>
      </c>
      <c r="H1745" s="154">
        <v>2</v>
      </c>
      <c r="I1745" s="137">
        <f t="shared" si="110"/>
        <v>0</v>
      </c>
      <c r="J1745" s="137">
        <f t="shared" si="111"/>
        <v>0</v>
      </c>
    </row>
    <row r="1746" spans="1:10" s="111" customFormat="1" ht="12.75">
      <c r="A1746"/>
      <c r="B1746" t="s">
        <v>2894</v>
      </c>
      <c r="C1746" s="74"/>
      <c r="D1746" t="s">
        <v>2895</v>
      </c>
      <c r="E1746" s="136">
        <v>14</v>
      </c>
      <c r="F1746" s="155">
        <v>0.25</v>
      </c>
      <c r="G1746" s="136">
        <v>10.5</v>
      </c>
      <c r="H1746" s="154">
        <v>2</v>
      </c>
      <c r="I1746" s="137">
        <f t="shared" si="110"/>
        <v>0</v>
      </c>
      <c r="J1746" s="137">
        <f t="shared" si="111"/>
        <v>0</v>
      </c>
    </row>
    <row r="1747" spans="1:10" ht="12.75">
      <c r="A1747" t="s">
        <v>3899</v>
      </c>
      <c r="C1747" s="74"/>
      <c r="E1747" s="136"/>
      <c r="F1747" s="155"/>
      <c r="G1747" s="136"/>
      <c r="H1747" s="154"/>
      <c r="I1747" s="137"/>
      <c r="J1747" s="137"/>
    </row>
    <row r="1748" spans="1:10" s="111" customFormat="1" ht="12.75">
      <c r="A1748"/>
      <c r="B1748" t="s">
        <v>2896</v>
      </c>
      <c r="C1748" s="74"/>
      <c r="D1748" t="s">
        <v>2897</v>
      </c>
      <c r="E1748" s="136">
        <v>18</v>
      </c>
      <c r="F1748" s="155">
        <v>0.25</v>
      </c>
      <c r="G1748" s="136">
        <v>13.5</v>
      </c>
      <c r="H1748" s="154">
        <v>2</v>
      </c>
      <c r="I1748" s="137">
        <f aca="true" t="shared" si="112" ref="I1748:I1755">C1748*E1748</f>
        <v>0</v>
      </c>
      <c r="J1748" s="137">
        <f aca="true" t="shared" si="113" ref="J1748:J1755">C1748*G1748</f>
        <v>0</v>
      </c>
    </row>
    <row r="1749" spans="1:10" s="111" customFormat="1" ht="12.75">
      <c r="A1749"/>
      <c r="B1749" t="s">
        <v>2898</v>
      </c>
      <c r="C1749" s="74"/>
      <c r="D1749" t="s">
        <v>2899</v>
      </c>
      <c r="E1749" s="136">
        <v>18</v>
      </c>
      <c r="F1749" s="155">
        <v>0.25</v>
      </c>
      <c r="G1749" s="136">
        <v>13.5</v>
      </c>
      <c r="H1749" s="154">
        <v>2</v>
      </c>
      <c r="I1749" s="137">
        <f t="shared" si="112"/>
        <v>0</v>
      </c>
      <c r="J1749" s="137">
        <f t="shared" si="113"/>
        <v>0</v>
      </c>
    </row>
    <row r="1750" spans="2:11" ht="12.75">
      <c r="B1750" t="s">
        <v>2900</v>
      </c>
      <c r="C1750" s="74"/>
      <c r="D1750" t="s">
        <v>2901</v>
      </c>
      <c r="E1750" s="136">
        <v>18</v>
      </c>
      <c r="F1750" s="155">
        <v>0.25</v>
      </c>
      <c r="G1750" s="136">
        <v>13.5</v>
      </c>
      <c r="H1750" s="154">
        <v>2</v>
      </c>
      <c r="I1750" s="137">
        <f t="shared" si="112"/>
        <v>0</v>
      </c>
      <c r="J1750" s="137">
        <f t="shared" si="113"/>
        <v>0</v>
      </c>
      <c r="K1750" s="2"/>
    </row>
    <row r="1751" spans="2:11" ht="12.75">
      <c r="B1751" t="s">
        <v>2902</v>
      </c>
      <c r="C1751" s="74"/>
      <c r="D1751" t="s">
        <v>2903</v>
      </c>
      <c r="E1751" s="136">
        <v>18</v>
      </c>
      <c r="F1751" s="155">
        <v>0.25</v>
      </c>
      <c r="G1751" s="136">
        <v>13.5</v>
      </c>
      <c r="H1751" s="154">
        <v>2</v>
      </c>
      <c r="I1751" s="137">
        <f t="shared" si="112"/>
        <v>0</v>
      </c>
      <c r="J1751" s="137">
        <f t="shared" si="113"/>
        <v>0</v>
      </c>
      <c r="K1751" s="2"/>
    </row>
    <row r="1752" spans="2:11" ht="12.75">
      <c r="B1752" t="s">
        <v>2904</v>
      </c>
      <c r="C1752" s="74"/>
      <c r="D1752" t="s">
        <v>2905</v>
      </c>
      <c r="E1752" s="136">
        <v>18</v>
      </c>
      <c r="F1752" s="155">
        <v>0.25</v>
      </c>
      <c r="G1752" s="136">
        <v>13.5</v>
      </c>
      <c r="H1752" s="154">
        <v>2</v>
      </c>
      <c r="I1752" s="137">
        <f t="shared" si="112"/>
        <v>0</v>
      </c>
      <c r="J1752" s="137">
        <f t="shared" si="113"/>
        <v>0</v>
      </c>
      <c r="K1752" s="2"/>
    </row>
    <row r="1753" spans="1:10" s="111" customFormat="1" ht="12.75">
      <c r="A1753"/>
      <c r="B1753" t="s">
        <v>2906</v>
      </c>
      <c r="C1753" s="74"/>
      <c r="D1753" t="s">
        <v>2907</v>
      </c>
      <c r="E1753" s="136">
        <v>18</v>
      </c>
      <c r="F1753" s="155">
        <v>0.25</v>
      </c>
      <c r="G1753" s="136">
        <v>13.5</v>
      </c>
      <c r="H1753" s="154">
        <v>2</v>
      </c>
      <c r="I1753" s="137">
        <f t="shared" si="112"/>
        <v>0</v>
      </c>
      <c r="J1753" s="137">
        <f t="shared" si="113"/>
        <v>0</v>
      </c>
    </row>
    <row r="1754" spans="1:10" s="111" customFormat="1" ht="12.75">
      <c r="A1754"/>
      <c r="B1754" t="s">
        <v>2908</v>
      </c>
      <c r="C1754" s="74"/>
      <c r="D1754" t="s">
        <v>2909</v>
      </c>
      <c r="E1754" s="136">
        <v>18</v>
      </c>
      <c r="F1754" s="155">
        <v>0.25</v>
      </c>
      <c r="G1754" s="136">
        <v>13.5</v>
      </c>
      <c r="H1754" s="154">
        <v>2</v>
      </c>
      <c r="I1754" s="137">
        <f t="shared" si="112"/>
        <v>0</v>
      </c>
      <c r="J1754" s="137">
        <f t="shared" si="113"/>
        <v>0</v>
      </c>
    </row>
    <row r="1755" spans="1:10" s="158" customFormat="1" ht="12.75">
      <c r="A1755"/>
      <c r="B1755" t="s">
        <v>2910</v>
      </c>
      <c r="C1755" s="74"/>
      <c r="D1755" t="s">
        <v>2911</v>
      </c>
      <c r="E1755" s="136">
        <v>18</v>
      </c>
      <c r="F1755" s="155">
        <v>0.25</v>
      </c>
      <c r="G1755" s="136">
        <v>13.5</v>
      </c>
      <c r="H1755" s="154">
        <v>2</v>
      </c>
      <c r="I1755" s="137">
        <f t="shared" si="112"/>
        <v>0</v>
      </c>
      <c r="J1755" s="137">
        <f t="shared" si="113"/>
        <v>0</v>
      </c>
    </row>
    <row r="1756" spans="1:10" s="111" customFormat="1" ht="12.75">
      <c r="A1756" s="130" t="s">
        <v>41</v>
      </c>
      <c r="B1756" s="50" t="s">
        <v>1713</v>
      </c>
      <c r="C1756" s="73"/>
      <c r="D1756" s="50"/>
      <c r="E1756" s="68"/>
      <c r="F1756" s="86"/>
      <c r="G1756" s="68"/>
      <c r="H1756" s="152"/>
      <c r="I1756" s="95"/>
      <c r="J1756" s="95"/>
    </row>
    <row r="1757" spans="1:10" s="111" customFormat="1" ht="12.75">
      <c r="A1757" t="s">
        <v>371</v>
      </c>
      <c r="B1757"/>
      <c r="C1757" s="74"/>
      <c r="D1757"/>
      <c r="E1757" s="136"/>
      <c r="F1757" s="155"/>
      <c r="G1757" s="136"/>
      <c r="H1757" s="154"/>
      <c r="I1757" s="137"/>
      <c r="J1757" s="137"/>
    </row>
    <row r="1758" spans="1:10" s="111" customFormat="1" ht="12.75">
      <c r="A1758"/>
      <c r="B1758" t="s">
        <v>1714</v>
      </c>
      <c r="C1758" s="74"/>
      <c r="D1758" t="s">
        <v>1715</v>
      </c>
      <c r="E1758" s="136">
        <v>13.99</v>
      </c>
      <c r="F1758" s="155">
        <v>0.3</v>
      </c>
      <c r="G1758" s="136">
        <v>9.79</v>
      </c>
      <c r="H1758" s="154">
        <v>4</v>
      </c>
      <c r="I1758" s="137">
        <f aca="true" t="shared" si="114" ref="I1758:I1763">C1758*E1758</f>
        <v>0</v>
      </c>
      <c r="J1758" s="137">
        <f aca="true" t="shared" si="115" ref="J1758:J1763">C1758*G1758</f>
        <v>0</v>
      </c>
    </row>
    <row r="1759" spans="1:10" s="111" customFormat="1" ht="12.75">
      <c r="A1759"/>
      <c r="B1759" t="s">
        <v>1716</v>
      </c>
      <c r="C1759" s="74"/>
      <c r="D1759" t="s">
        <v>1717</v>
      </c>
      <c r="E1759" s="136">
        <v>16.95</v>
      </c>
      <c r="F1759" s="155">
        <v>0.3</v>
      </c>
      <c r="G1759" s="136">
        <v>11.87</v>
      </c>
      <c r="H1759" s="154">
        <v>4</v>
      </c>
      <c r="I1759" s="137">
        <f t="shared" si="114"/>
        <v>0</v>
      </c>
      <c r="J1759" s="137">
        <f t="shared" si="115"/>
        <v>0</v>
      </c>
    </row>
    <row r="1760" spans="1:10" s="111" customFormat="1" ht="12.75">
      <c r="A1760"/>
      <c r="B1760" t="s">
        <v>1718</v>
      </c>
      <c r="C1760" s="74"/>
      <c r="D1760" t="s">
        <v>1719</v>
      </c>
      <c r="E1760" s="136">
        <v>16.95</v>
      </c>
      <c r="F1760" s="155">
        <v>0.3</v>
      </c>
      <c r="G1760" s="136">
        <v>11.87</v>
      </c>
      <c r="H1760" s="154">
        <v>4</v>
      </c>
      <c r="I1760" s="137">
        <f t="shared" si="114"/>
        <v>0</v>
      </c>
      <c r="J1760" s="137">
        <f t="shared" si="115"/>
        <v>0</v>
      </c>
    </row>
    <row r="1761" spans="1:10" s="111" customFormat="1" ht="12.75">
      <c r="A1761"/>
      <c r="B1761" t="s">
        <v>1720</v>
      </c>
      <c r="C1761" s="74"/>
      <c r="D1761" t="s">
        <v>1721</v>
      </c>
      <c r="E1761" s="136">
        <v>12.99</v>
      </c>
      <c r="F1761" s="155">
        <v>0.3</v>
      </c>
      <c r="G1761" s="136">
        <v>9.09</v>
      </c>
      <c r="H1761" s="154">
        <v>4</v>
      </c>
      <c r="I1761" s="137">
        <f t="shared" si="114"/>
        <v>0</v>
      </c>
      <c r="J1761" s="137">
        <f t="shared" si="115"/>
        <v>0</v>
      </c>
    </row>
    <row r="1762" spans="1:10" s="111" customFormat="1" ht="12.75">
      <c r="A1762"/>
      <c r="B1762" t="s">
        <v>1722</v>
      </c>
      <c r="C1762" s="74"/>
      <c r="D1762" t="s">
        <v>1723</v>
      </c>
      <c r="E1762" s="136">
        <v>14.95</v>
      </c>
      <c r="F1762" s="155">
        <v>0.3</v>
      </c>
      <c r="G1762" s="136">
        <v>10.47</v>
      </c>
      <c r="H1762" s="154">
        <v>4</v>
      </c>
      <c r="I1762" s="137">
        <f t="shared" si="114"/>
        <v>0</v>
      </c>
      <c r="J1762" s="137">
        <f t="shared" si="115"/>
        <v>0</v>
      </c>
    </row>
    <row r="1763" spans="1:10" s="111" customFormat="1" ht="12.75">
      <c r="A1763"/>
      <c r="B1763" t="s">
        <v>1724</v>
      </c>
      <c r="C1763" s="74"/>
      <c r="D1763" t="s">
        <v>1725</v>
      </c>
      <c r="E1763" s="136">
        <v>13.99</v>
      </c>
      <c r="F1763" s="155">
        <v>0.3</v>
      </c>
      <c r="G1763" s="136">
        <v>9.79</v>
      </c>
      <c r="H1763" s="154">
        <v>4</v>
      </c>
      <c r="I1763" s="137">
        <f t="shared" si="114"/>
        <v>0</v>
      </c>
      <c r="J1763" s="137">
        <f t="shared" si="115"/>
        <v>0</v>
      </c>
    </row>
    <row r="1764" spans="1:10" ht="12.75">
      <c r="A1764" t="s">
        <v>282</v>
      </c>
      <c r="B1764"/>
      <c r="C1764" s="74"/>
      <c r="D1764"/>
      <c r="E1764" s="136"/>
      <c r="F1764" s="155"/>
      <c r="G1764" s="136"/>
      <c r="H1764" s="154"/>
      <c r="I1764" s="137"/>
      <c r="J1764" s="137"/>
    </row>
    <row r="1765" spans="1:10" s="111" customFormat="1" ht="12.75">
      <c r="A1765"/>
      <c r="B1765" t="s">
        <v>1726</v>
      </c>
      <c r="C1765" s="74"/>
      <c r="D1765" t="s">
        <v>1727</v>
      </c>
      <c r="E1765" s="136">
        <v>13.95</v>
      </c>
      <c r="F1765" s="155">
        <v>0.3</v>
      </c>
      <c r="G1765" s="136">
        <v>9.77</v>
      </c>
      <c r="H1765" s="154">
        <v>4</v>
      </c>
      <c r="I1765" s="137">
        <f>C1765*E1765</f>
        <v>0</v>
      </c>
      <c r="J1765" s="137">
        <f>C1765*G1765</f>
        <v>0</v>
      </c>
    </row>
    <row r="1766" spans="1:10" s="111" customFormat="1" ht="12.75">
      <c r="A1766"/>
      <c r="B1766" t="s">
        <v>1728</v>
      </c>
      <c r="C1766" s="74"/>
      <c r="D1766" t="s">
        <v>1729</v>
      </c>
      <c r="E1766" s="136">
        <v>13.95</v>
      </c>
      <c r="F1766" s="155">
        <v>0.3</v>
      </c>
      <c r="G1766" s="136">
        <v>9.77</v>
      </c>
      <c r="H1766" s="154">
        <v>4</v>
      </c>
      <c r="I1766" s="137">
        <f>C1766*E1766</f>
        <v>0</v>
      </c>
      <c r="J1766" s="137">
        <f>C1766*G1766</f>
        <v>0</v>
      </c>
    </row>
    <row r="1767" spans="1:10" s="111" customFormat="1" ht="12.75">
      <c r="A1767"/>
      <c r="B1767" t="s">
        <v>1730</v>
      </c>
      <c r="C1767" s="74"/>
      <c r="D1767" t="s">
        <v>1731</v>
      </c>
      <c r="E1767" s="136">
        <v>13.95</v>
      </c>
      <c r="F1767" s="155">
        <v>0.3</v>
      </c>
      <c r="G1767" s="136">
        <v>9.77</v>
      </c>
      <c r="H1767" s="154">
        <v>4</v>
      </c>
      <c r="I1767" s="137">
        <f>C1767*E1767</f>
        <v>0</v>
      </c>
      <c r="J1767" s="137">
        <f>C1767*G1767</f>
        <v>0</v>
      </c>
    </row>
    <row r="1768" spans="1:10" s="111" customFormat="1" ht="12.75">
      <c r="A1768"/>
      <c r="B1768" t="s">
        <v>1732</v>
      </c>
      <c r="C1768" s="74"/>
      <c r="D1768" t="s">
        <v>1733</v>
      </c>
      <c r="E1768" s="136">
        <v>13.95</v>
      </c>
      <c r="F1768" s="155">
        <v>0.3</v>
      </c>
      <c r="G1768" s="136">
        <v>9.77</v>
      </c>
      <c r="H1768" s="154">
        <v>4</v>
      </c>
      <c r="I1768" s="137">
        <f>C1768*E1768</f>
        <v>0</v>
      </c>
      <c r="J1768" s="137">
        <f>C1768*G1768</f>
        <v>0</v>
      </c>
    </row>
    <row r="1769" spans="1:10" s="111" customFormat="1" ht="12.75">
      <c r="A1769"/>
      <c r="B1769" t="s">
        <v>1734</v>
      </c>
      <c r="C1769" s="74"/>
      <c r="D1769" t="s">
        <v>1735</v>
      </c>
      <c r="E1769" s="136">
        <v>13.95</v>
      </c>
      <c r="F1769" s="155">
        <v>0.3</v>
      </c>
      <c r="G1769" s="136">
        <v>9.77</v>
      </c>
      <c r="H1769" s="154">
        <v>4</v>
      </c>
      <c r="I1769" s="137">
        <f>C1769*E1769</f>
        <v>0</v>
      </c>
      <c r="J1769" s="137">
        <f>C1769*G1769</f>
        <v>0</v>
      </c>
    </row>
    <row r="1770" spans="1:10" s="111" customFormat="1" ht="12.75">
      <c r="A1770" t="s">
        <v>331</v>
      </c>
      <c r="B1770"/>
      <c r="C1770" s="74"/>
      <c r="D1770"/>
      <c r="E1770" s="136"/>
      <c r="F1770" s="155"/>
      <c r="G1770" s="136"/>
      <c r="H1770" s="154"/>
      <c r="I1770" s="137"/>
      <c r="J1770" s="137"/>
    </row>
    <row r="1771" spans="1:10" s="111" customFormat="1" ht="12.75">
      <c r="A1771"/>
      <c r="B1771" t="s">
        <v>1736</v>
      </c>
      <c r="C1771" s="74"/>
      <c r="D1771" t="s">
        <v>1737</v>
      </c>
      <c r="E1771" s="136">
        <v>13.99</v>
      </c>
      <c r="F1771" s="155">
        <v>0.35</v>
      </c>
      <c r="G1771" s="136">
        <v>9.09</v>
      </c>
      <c r="H1771" s="154">
        <v>4</v>
      </c>
      <c r="I1771" s="137">
        <f aca="true" t="shared" si="116" ref="I1771:I1781">C1771*E1771</f>
        <v>0</v>
      </c>
      <c r="J1771" s="137">
        <f aca="true" t="shared" si="117" ref="J1771:J1781">C1771*G1771</f>
        <v>0</v>
      </c>
    </row>
    <row r="1772" spans="1:10" s="111" customFormat="1" ht="12.75">
      <c r="A1772"/>
      <c r="B1772" t="s">
        <v>1738</v>
      </c>
      <c r="C1772" s="74"/>
      <c r="D1772" t="s">
        <v>1739</v>
      </c>
      <c r="E1772" s="136">
        <v>12.99</v>
      </c>
      <c r="F1772" s="155">
        <v>0.3</v>
      </c>
      <c r="G1772" s="136">
        <v>9.09</v>
      </c>
      <c r="H1772" s="154">
        <v>4</v>
      </c>
      <c r="I1772" s="137">
        <f t="shared" si="116"/>
        <v>0</v>
      </c>
      <c r="J1772" s="137">
        <f t="shared" si="117"/>
        <v>0</v>
      </c>
    </row>
    <row r="1773" spans="1:10" s="111" customFormat="1" ht="12.75">
      <c r="A1773"/>
      <c r="B1773" t="s">
        <v>1740</v>
      </c>
      <c r="C1773" s="74"/>
      <c r="D1773" t="s">
        <v>1741</v>
      </c>
      <c r="E1773" s="136">
        <v>14.99</v>
      </c>
      <c r="F1773" s="155">
        <v>0.3</v>
      </c>
      <c r="G1773" s="136">
        <v>10.49</v>
      </c>
      <c r="H1773" s="154">
        <v>4</v>
      </c>
      <c r="I1773" s="137">
        <f t="shared" si="116"/>
        <v>0</v>
      </c>
      <c r="J1773" s="137">
        <f t="shared" si="117"/>
        <v>0</v>
      </c>
    </row>
    <row r="1774" spans="1:10" s="111" customFormat="1" ht="12.75">
      <c r="A1774"/>
      <c r="B1774" t="s">
        <v>1742</v>
      </c>
      <c r="C1774" s="74"/>
      <c r="D1774" t="s">
        <v>1743</v>
      </c>
      <c r="E1774" s="136">
        <v>14.99</v>
      </c>
      <c r="F1774" s="155">
        <v>0.35</v>
      </c>
      <c r="G1774" s="136">
        <v>9.74</v>
      </c>
      <c r="H1774" s="154">
        <v>4</v>
      </c>
      <c r="I1774" s="137">
        <f t="shared" si="116"/>
        <v>0</v>
      </c>
      <c r="J1774" s="137">
        <f t="shared" si="117"/>
        <v>0</v>
      </c>
    </row>
    <row r="1775" spans="1:10" s="113" customFormat="1" ht="12.75">
      <c r="A1775"/>
      <c r="B1775" t="s">
        <v>1744</v>
      </c>
      <c r="C1775" s="74"/>
      <c r="D1775" t="s">
        <v>1745</v>
      </c>
      <c r="E1775" s="136">
        <v>13.99</v>
      </c>
      <c r="F1775" s="155">
        <v>0.3</v>
      </c>
      <c r="G1775" s="136">
        <v>9.79</v>
      </c>
      <c r="H1775" s="154">
        <v>4</v>
      </c>
      <c r="I1775" s="137">
        <f t="shared" si="116"/>
        <v>0</v>
      </c>
      <c r="J1775" s="137">
        <f t="shared" si="117"/>
        <v>0</v>
      </c>
    </row>
    <row r="1776" spans="1:10" s="111" customFormat="1" ht="12.75">
      <c r="A1776"/>
      <c r="B1776" t="s">
        <v>1746</v>
      </c>
      <c r="C1776" s="74"/>
      <c r="D1776" t="s">
        <v>1747</v>
      </c>
      <c r="E1776" s="136">
        <v>16.99</v>
      </c>
      <c r="F1776" s="155">
        <v>0.3</v>
      </c>
      <c r="G1776" s="136">
        <v>11.89</v>
      </c>
      <c r="H1776" s="154">
        <v>4</v>
      </c>
      <c r="I1776" s="137">
        <f t="shared" si="116"/>
        <v>0</v>
      </c>
      <c r="J1776" s="137">
        <f t="shared" si="117"/>
        <v>0</v>
      </c>
    </row>
    <row r="1777" spans="1:10" s="159" customFormat="1" ht="12.75">
      <c r="A1777"/>
      <c r="B1777" t="s">
        <v>1748</v>
      </c>
      <c r="C1777" s="74"/>
      <c r="D1777" t="s">
        <v>1749</v>
      </c>
      <c r="E1777" s="136">
        <v>11.99</v>
      </c>
      <c r="F1777" s="155">
        <v>0.3</v>
      </c>
      <c r="G1777" s="136">
        <v>8.39</v>
      </c>
      <c r="H1777" s="154">
        <v>4</v>
      </c>
      <c r="I1777" s="137">
        <f t="shared" si="116"/>
        <v>0</v>
      </c>
      <c r="J1777" s="137">
        <f t="shared" si="117"/>
        <v>0</v>
      </c>
    </row>
    <row r="1778" spans="1:10" s="159" customFormat="1" ht="12.75">
      <c r="A1778"/>
      <c r="B1778" t="s">
        <v>1750</v>
      </c>
      <c r="C1778" s="74"/>
      <c r="D1778" t="s">
        <v>1751</v>
      </c>
      <c r="E1778" s="136">
        <v>13.99</v>
      </c>
      <c r="F1778" s="155">
        <v>0.3</v>
      </c>
      <c r="G1778" s="136">
        <v>9.79</v>
      </c>
      <c r="H1778" s="154">
        <v>15</v>
      </c>
      <c r="I1778" s="137">
        <f t="shared" si="116"/>
        <v>0</v>
      </c>
      <c r="J1778" s="137">
        <f t="shared" si="117"/>
        <v>0</v>
      </c>
    </row>
    <row r="1779" spans="1:10" s="113" customFormat="1" ht="12.75">
      <c r="A1779"/>
      <c r="B1779" t="s">
        <v>1752</v>
      </c>
      <c r="C1779" s="74"/>
      <c r="D1779" t="s">
        <v>1753</v>
      </c>
      <c r="E1779" s="136">
        <v>14.99</v>
      </c>
      <c r="F1779" s="155">
        <v>0.3</v>
      </c>
      <c r="G1779" s="136">
        <v>10.49</v>
      </c>
      <c r="H1779" s="154">
        <v>4</v>
      </c>
      <c r="I1779" s="137">
        <f t="shared" si="116"/>
        <v>0</v>
      </c>
      <c r="J1779" s="137">
        <f t="shared" si="117"/>
        <v>0</v>
      </c>
    </row>
    <row r="1780" spans="1:10" s="113" customFormat="1" ht="12.75">
      <c r="A1780"/>
      <c r="B1780" t="s">
        <v>1754</v>
      </c>
      <c r="C1780" s="74"/>
      <c r="D1780" t="s">
        <v>1755</v>
      </c>
      <c r="E1780" s="136">
        <v>16.99</v>
      </c>
      <c r="F1780" s="155">
        <v>0.3</v>
      </c>
      <c r="G1780" s="136">
        <v>11.89</v>
      </c>
      <c r="H1780" s="154">
        <v>4</v>
      </c>
      <c r="I1780" s="137">
        <f t="shared" si="116"/>
        <v>0</v>
      </c>
      <c r="J1780" s="137">
        <f t="shared" si="117"/>
        <v>0</v>
      </c>
    </row>
    <row r="1781" spans="2:11" ht="12.75">
      <c r="B1781" t="s">
        <v>1756</v>
      </c>
      <c r="C1781" s="74"/>
      <c r="D1781" t="s">
        <v>1757</v>
      </c>
      <c r="E1781" s="136">
        <v>11.99</v>
      </c>
      <c r="F1781" s="155">
        <v>0.3</v>
      </c>
      <c r="G1781" s="136">
        <v>8.39</v>
      </c>
      <c r="H1781" s="154">
        <v>4</v>
      </c>
      <c r="I1781" s="137">
        <f t="shared" si="116"/>
        <v>0</v>
      </c>
      <c r="J1781" s="137">
        <f t="shared" si="117"/>
        <v>0</v>
      </c>
      <c r="K1781" s="2"/>
    </row>
    <row r="1782" spans="1:10" s="113" customFormat="1" ht="12.75">
      <c r="A1782" t="s">
        <v>332</v>
      </c>
      <c r="B1782"/>
      <c r="C1782" s="74"/>
      <c r="D1782"/>
      <c r="E1782" s="136"/>
      <c r="F1782" s="155"/>
      <c r="G1782" s="136"/>
      <c r="H1782" s="154"/>
      <c r="I1782" s="137"/>
      <c r="J1782" s="137"/>
    </row>
    <row r="1783" spans="1:10" s="113" customFormat="1" ht="12.75">
      <c r="A1783"/>
      <c r="B1783" t="s">
        <v>1758</v>
      </c>
      <c r="C1783" s="74"/>
      <c r="D1783" t="s">
        <v>1759</v>
      </c>
      <c r="E1783" s="136">
        <v>16.95</v>
      </c>
      <c r="F1783" s="155">
        <v>0.3</v>
      </c>
      <c r="G1783" s="136">
        <v>11.87</v>
      </c>
      <c r="H1783" s="154">
        <v>4</v>
      </c>
      <c r="I1783" s="137">
        <f aca="true" t="shared" si="118" ref="I1783:I1794">C1783*E1783</f>
        <v>0</v>
      </c>
      <c r="J1783" s="137">
        <f aca="true" t="shared" si="119" ref="J1783:J1794">C1783*G1783</f>
        <v>0</v>
      </c>
    </row>
    <row r="1784" spans="1:10" s="111" customFormat="1" ht="12.75">
      <c r="A1784"/>
      <c r="B1784" t="s">
        <v>1760</v>
      </c>
      <c r="C1784" s="74"/>
      <c r="D1784" t="s">
        <v>1761</v>
      </c>
      <c r="E1784" s="136">
        <v>14.99</v>
      </c>
      <c r="F1784" s="155">
        <v>0.3</v>
      </c>
      <c r="G1784" s="136">
        <v>10.49</v>
      </c>
      <c r="H1784" s="154">
        <v>4</v>
      </c>
      <c r="I1784" s="137">
        <f t="shared" si="118"/>
        <v>0</v>
      </c>
      <c r="J1784" s="137">
        <f t="shared" si="119"/>
        <v>0</v>
      </c>
    </row>
    <row r="1785" spans="1:10" s="111" customFormat="1" ht="12.75">
      <c r="A1785"/>
      <c r="B1785" t="s">
        <v>1762</v>
      </c>
      <c r="C1785" s="74"/>
      <c r="D1785" t="s">
        <v>1763</v>
      </c>
      <c r="E1785" s="136">
        <v>14.99</v>
      </c>
      <c r="F1785" s="155">
        <v>0.3</v>
      </c>
      <c r="G1785" s="136">
        <v>10.49</v>
      </c>
      <c r="H1785" s="154">
        <v>4</v>
      </c>
      <c r="I1785" s="137">
        <f t="shared" si="118"/>
        <v>0</v>
      </c>
      <c r="J1785" s="137">
        <f t="shared" si="119"/>
        <v>0</v>
      </c>
    </row>
    <row r="1786" spans="2:11" ht="12.75">
      <c r="B1786" t="s">
        <v>1764</v>
      </c>
      <c r="C1786" s="74"/>
      <c r="D1786" t="s">
        <v>1765</v>
      </c>
      <c r="E1786" s="136">
        <v>13.99</v>
      </c>
      <c r="F1786" s="155">
        <v>0.3</v>
      </c>
      <c r="G1786" s="136">
        <v>9.79</v>
      </c>
      <c r="H1786" s="154">
        <v>4</v>
      </c>
      <c r="I1786" s="137">
        <f t="shared" si="118"/>
        <v>0</v>
      </c>
      <c r="J1786" s="137">
        <f t="shared" si="119"/>
        <v>0</v>
      </c>
      <c r="K1786" s="2"/>
    </row>
    <row r="1787" spans="1:10" s="111" customFormat="1" ht="12.75">
      <c r="A1787"/>
      <c r="B1787" t="s">
        <v>1766</v>
      </c>
      <c r="C1787" s="74"/>
      <c r="D1787" t="s">
        <v>1767</v>
      </c>
      <c r="E1787" s="136">
        <v>16</v>
      </c>
      <c r="F1787" s="155">
        <v>0.3</v>
      </c>
      <c r="G1787" s="136">
        <v>11.2</v>
      </c>
      <c r="H1787" s="154">
        <v>4</v>
      </c>
      <c r="I1787" s="137">
        <f t="shared" si="118"/>
        <v>0</v>
      </c>
      <c r="J1787" s="137">
        <f t="shared" si="119"/>
        <v>0</v>
      </c>
    </row>
    <row r="1788" spans="2:11" ht="12.75">
      <c r="B1788" t="s">
        <v>1768</v>
      </c>
      <c r="C1788" s="74"/>
      <c r="D1788" t="s">
        <v>1769</v>
      </c>
      <c r="E1788" s="136">
        <v>16.95</v>
      </c>
      <c r="F1788" s="155">
        <v>0.3</v>
      </c>
      <c r="G1788" s="136">
        <v>11.87</v>
      </c>
      <c r="H1788" s="154">
        <v>4</v>
      </c>
      <c r="I1788" s="137">
        <f t="shared" si="118"/>
        <v>0</v>
      </c>
      <c r="J1788" s="137">
        <f t="shared" si="119"/>
        <v>0</v>
      </c>
      <c r="K1788" s="2"/>
    </row>
    <row r="1789" spans="1:10" s="158" customFormat="1" ht="12.75">
      <c r="A1789"/>
      <c r="B1789" t="s">
        <v>1770</v>
      </c>
      <c r="C1789" s="74"/>
      <c r="D1789" t="s">
        <v>1771</v>
      </c>
      <c r="E1789" s="136">
        <v>14.99</v>
      </c>
      <c r="F1789" s="155">
        <v>0.35</v>
      </c>
      <c r="G1789" s="136">
        <v>9.74</v>
      </c>
      <c r="H1789" s="154">
        <v>4</v>
      </c>
      <c r="I1789" s="137">
        <f t="shared" si="118"/>
        <v>0</v>
      </c>
      <c r="J1789" s="137">
        <f t="shared" si="119"/>
        <v>0</v>
      </c>
    </row>
    <row r="1790" spans="1:10" s="111" customFormat="1" ht="12.75">
      <c r="A1790"/>
      <c r="B1790" t="s">
        <v>1772</v>
      </c>
      <c r="C1790" s="74"/>
      <c r="D1790" t="s">
        <v>1773</v>
      </c>
      <c r="E1790" s="136">
        <v>13.99</v>
      </c>
      <c r="F1790" s="155">
        <v>0.3</v>
      </c>
      <c r="G1790" s="136">
        <v>9.79</v>
      </c>
      <c r="H1790" s="154">
        <v>4</v>
      </c>
      <c r="I1790" s="137">
        <f t="shared" si="118"/>
        <v>0</v>
      </c>
      <c r="J1790" s="137">
        <f t="shared" si="119"/>
        <v>0</v>
      </c>
    </row>
    <row r="1791" spans="1:10" s="111" customFormat="1" ht="12.75">
      <c r="A1791"/>
      <c r="B1791" t="s">
        <v>1774</v>
      </c>
      <c r="C1791" s="74"/>
      <c r="D1791" t="s">
        <v>1775</v>
      </c>
      <c r="E1791" s="136">
        <v>14.99</v>
      </c>
      <c r="F1791" s="155">
        <v>0.3</v>
      </c>
      <c r="G1791" s="136">
        <v>10.49</v>
      </c>
      <c r="H1791" s="154">
        <v>4</v>
      </c>
      <c r="I1791" s="137">
        <f t="shared" si="118"/>
        <v>0</v>
      </c>
      <c r="J1791" s="137">
        <f t="shared" si="119"/>
        <v>0</v>
      </c>
    </row>
    <row r="1792" spans="1:10" s="111" customFormat="1" ht="12.75">
      <c r="A1792"/>
      <c r="B1792" t="s">
        <v>1776</v>
      </c>
      <c r="C1792" s="74"/>
      <c r="D1792" t="s">
        <v>1777</v>
      </c>
      <c r="E1792" s="136">
        <v>14.99</v>
      </c>
      <c r="F1792" s="155">
        <v>0.3</v>
      </c>
      <c r="G1792" s="136">
        <v>10.49</v>
      </c>
      <c r="H1792" s="154">
        <v>4</v>
      </c>
      <c r="I1792" s="137">
        <f t="shared" si="118"/>
        <v>0</v>
      </c>
      <c r="J1792" s="137">
        <f t="shared" si="119"/>
        <v>0</v>
      </c>
    </row>
    <row r="1793" spans="1:10" s="113" customFormat="1" ht="12.75">
      <c r="A1793"/>
      <c r="B1793" t="s">
        <v>1778</v>
      </c>
      <c r="C1793" s="74"/>
      <c r="D1793" t="s">
        <v>1779</v>
      </c>
      <c r="E1793" s="136">
        <v>13.99</v>
      </c>
      <c r="F1793" s="155">
        <v>0.3</v>
      </c>
      <c r="G1793" s="136">
        <v>9.79</v>
      </c>
      <c r="H1793" s="154">
        <v>4</v>
      </c>
      <c r="I1793" s="137">
        <f t="shared" si="118"/>
        <v>0</v>
      </c>
      <c r="J1793" s="137">
        <f t="shared" si="119"/>
        <v>0</v>
      </c>
    </row>
    <row r="1794" spans="1:10" s="111" customFormat="1" ht="12.75">
      <c r="A1794"/>
      <c r="B1794" t="s">
        <v>1780</v>
      </c>
      <c r="C1794" s="74"/>
      <c r="D1794" t="s">
        <v>1781</v>
      </c>
      <c r="E1794" s="136">
        <v>13.99</v>
      </c>
      <c r="F1794" s="155">
        <v>0.35</v>
      </c>
      <c r="G1794" s="136">
        <v>9.09</v>
      </c>
      <c r="H1794" s="154">
        <v>4</v>
      </c>
      <c r="I1794" s="137">
        <f t="shared" si="118"/>
        <v>0</v>
      </c>
      <c r="J1794" s="137">
        <f t="shared" si="119"/>
        <v>0</v>
      </c>
    </row>
    <row r="1795" spans="1:10" s="113" customFormat="1" ht="12.75">
      <c r="A1795" t="s">
        <v>333</v>
      </c>
      <c r="B1795"/>
      <c r="C1795" s="74"/>
      <c r="D1795"/>
      <c r="E1795" s="136"/>
      <c r="F1795" s="155"/>
      <c r="G1795" s="136"/>
      <c r="H1795" s="154"/>
      <c r="I1795" s="137"/>
      <c r="J1795" s="137"/>
    </row>
    <row r="1796" spans="1:10" s="113" customFormat="1" ht="12.75">
      <c r="A1796"/>
      <c r="B1796" t="s">
        <v>1782</v>
      </c>
      <c r="C1796" s="74"/>
      <c r="D1796" t="s">
        <v>1783</v>
      </c>
      <c r="E1796" s="136">
        <v>14.99</v>
      </c>
      <c r="F1796" s="155">
        <v>0.3</v>
      </c>
      <c r="G1796" s="136">
        <v>10.49</v>
      </c>
      <c r="H1796" s="154">
        <v>4</v>
      </c>
      <c r="I1796" s="137">
        <f aca="true" t="shared" si="120" ref="I1796:I1806">C1796*E1796</f>
        <v>0</v>
      </c>
      <c r="J1796" s="137">
        <f aca="true" t="shared" si="121" ref="J1796:J1806">C1796*G1796</f>
        <v>0</v>
      </c>
    </row>
    <row r="1797" spans="1:10" s="113" customFormat="1" ht="12.75">
      <c r="A1797"/>
      <c r="B1797" t="s">
        <v>1784</v>
      </c>
      <c r="C1797" s="74"/>
      <c r="D1797" t="s">
        <v>1785</v>
      </c>
      <c r="E1797" s="136">
        <v>14.99</v>
      </c>
      <c r="F1797" s="155">
        <v>0.3</v>
      </c>
      <c r="G1797" s="136">
        <v>10.49</v>
      </c>
      <c r="H1797" s="154">
        <v>4</v>
      </c>
      <c r="I1797" s="137">
        <f t="shared" si="120"/>
        <v>0</v>
      </c>
      <c r="J1797" s="137">
        <f t="shared" si="121"/>
        <v>0</v>
      </c>
    </row>
    <row r="1798" spans="1:10" s="113" customFormat="1" ht="12.75">
      <c r="A1798"/>
      <c r="B1798" t="s">
        <v>1786</v>
      </c>
      <c r="C1798" s="74"/>
      <c r="D1798" t="s">
        <v>1787</v>
      </c>
      <c r="E1798" s="136">
        <v>13.99</v>
      </c>
      <c r="F1798" s="155">
        <v>0.3</v>
      </c>
      <c r="G1798" s="136">
        <v>9.79</v>
      </c>
      <c r="H1798" s="154">
        <v>4</v>
      </c>
      <c r="I1798" s="137">
        <f t="shared" si="120"/>
        <v>0</v>
      </c>
      <c r="J1798" s="137">
        <f t="shared" si="121"/>
        <v>0</v>
      </c>
    </row>
    <row r="1799" spans="1:10" s="113" customFormat="1" ht="12.75">
      <c r="A1799"/>
      <c r="B1799" t="s">
        <v>1788</v>
      </c>
      <c r="C1799" s="74"/>
      <c r="D1799" t="s">
        <v>1789</v>
      </c>
      <c r="E1799" s="136">
        <v>13.99</v>
      </c>
      <c r="F1799" s="155">
        <v>0.3</v>
      </c>
      <c r="G1799" s="136">
        <v>9.79</v>
      </c>
      <c r="H1799" s="154">
        <v>4</v>
      </c>
      <c r="I1799" s="137">
        <f t="shared" si="120"/>
        <v>0</v>
      </c>
      <c r="J1799" s="137">
        <f t="shared" si="121"/>
        <v>0</v>
      </c>
    </row>
    <row r="1800" spans="1:10" s="111" customFormat="1" ht="12.75">
      <c r="A1800"/>
      <c r="B1800" t="s">
        <v>1790</v>
      </c>
      <c r="C1800" s="74"/>
      <c r="D1800" t="s">
        <v>1791</v>
      </c>
      <c r="E1800" s="136">
        <v>13.99</v>
      </c>
      <c r="F1800" s="155">
        <v>0.3</v>
      </c>
      <c r="G1800" s="136">
        <v>9.79</v>
      </c>
      <c r="H1800" s="154">
        <v>4</v>
      </c>
      <c r="I1800" s="137">
        <f t="shared" si="120"/>
        <v>0</v>
      </c>
      <c r="J1800" s="137">
        <f t="shared" si="121"/>
        <v>0</v>
      </c>
    </row>
    <row r="1801" spans="1:10" s="111" customFormat="1" ht="12.75">
      <c r="A1801"/>
      <c r="B1801" t="s">
        <v>1792</v>
      </c>
      <c r="C1801" s="74"/>
      <c r="D1801" t="s">
        <v>1793</v>
      </c>
      <c r="E1801" s="136">
        <v>15.99</v>
      </c>
      <c r="F1801" s="155">
        <v>0.35</v>
      </c>
      <c r="G1801" s="136">
        <v>10.39</v>
      </c>
      <c r="H1801" s="154">
        <v>4</v>
      </c>
      <c r="I1801" s="137">
        <f t="shared" si="120"/>
        <v>0</v>
      </c>
      <c r="J1801" s="137">
        <f t="shared" si="121"/>
        <v>0</v>
      </c>
    </row>
    <row r="1802" spans="1:10" s="111" customFormat="1" ht="12.75">
      <c r="A1802"/>
      <c r="B1802" t="s">
        <v>1794</v>
      </c>
      <c r="C1802" s="74"/>
      <c r="D1802" t="s">
        <v>1795</v>
      </c>
      <c r="E1802" s="136">
        <v>14.99</v>
      </c>
      <c r="F1802" s="155">
        <v>0.3</v>
      </c>
      <c r="G1802" s="136">
        <v>10.49</v>
      </c>
      <c r="H1802" s="154">
        <v>4</v>
      </c>
      <c r="I1802" s="137">
        <f t="shared" si="120"/>
        <v>0</v>
      </c>
      <c r="J1802" s="137">
        <f t="shared" si="121"/>
        <v>0</v>
      </c>
    </row>
    <row r="1803" spans="1:10" s="111" customFormat="1" ht="12.75">
      <c r="A1803"/>
      <c r="B1803" t="s">
        <v>1796</v>
      </c>
      <c r="C1803" s="74"/>
      <c r="D1803" t="s">
        <v>1797</v>
      </c>
      <c r="E1803" s="136">
        <v>13.99</v>
      </c>
      <c r="F1803" s="155">
        <v>0.3</v>
      </c>
      <c r="G1803" s="136">
        <v>9.79</v>
      </c>
      <c r="H1803" s="154">
        <v>4</v>
      </c>
      <c r="I1803" s="137">
        <f t="shared" si="120"/>
        <v>0</v>
      </c>
      <c r="J1803" s="137">
        <f t="shared" si="121"/>
        <v>0</v>
      </c>
    </row>
    <row r="1804" spans="1:10" s="158" customFormat="1" ht="12.75">
      <c r="A1804"/>
      <c r="B1804" t="s">
        <v>1798</v>
      </c>
      <c r="C1804" s="74"/>
      <c r="D1804" t="s">
        <v>1799</v>
      </c>
      <c r="E1804" s="136">
        <v>13.99</v>
      </c>
      <c r="F1804" s="155">
        <v>0.3</v>
      </c>
      <c r="G1804" s="136">
        <v>9.79</v>
      </c>
      <c r="H1804" s="154">
        <v>4</v>
      </c>
      <c r="I1804" s="137">
        <f t="shared" si="120"/>
        <v>0</v>
      </c>
      <c r="J1804" s="137">
        <f t="shared" si="121"/>
        <v>0</v>
      </c>
    </row>
    <row r="1805" spans="1:10" s="111" customFormat="1" ht="12.75">
      <c r="A1805"/>
      <c r="B1805" t="s">
        <v>1800</v>
      </c>
      <c r="C1805" s="74"/>
      <c r="D1805" t="s">
        <v>1801</v>
      </c>
      <c r="E1805" s="136">
        <v>13.99</v>
      </c>
      <c r="F1805" s="155">
        <v>0.3</v>
      </c>
      <c r="G1805" s="136">
        <v>9.79</v>
      </c>
      <c r="H1805" s="154">
        <v>15</v>
      </c>
      <c r="I1805" s="137">
        <f t="shared" si="120"/>
        <v>0</v>
      </c>
      <c r="J1805" s="137">
        <f t="shared" si="121"/>
        <v>0</v>
      </c>
    </row>
    <row r="1806" spans="1:10" s="158" customFormat="1" ht="12.75">
      <c r="A1806"/>
      <c r="B1806" t="s">
        <v>1802</v>
      </c>
      <c r="C1806" s="74"/>
      <c r="D1806" t="s">
        <v>1803</v>
      </c>
      <c r="E1806" s="136">
        <v>14.99</v>
      </c>
      <c r="F1806" s="155">
        <v>0.3</v>
      </c>
      <c r="G1806" s="136">
        <v>10.49</v>
      </c>
      <c r="H1806" s="154">
        <v>4</v>
      </c>
      <c r="I1806" s="137">
        <f t="shared" si="120"/>
        <v>0</v>
      </c>
      <c r="J1806" s="137">
        <f t="shared" si="121"/>
        <v>0</v>
      </c>
    </row>
    <row r="1807" spans="1:10" s="111" customFormat="1" ht="12.75">
      <c r="A1807" s="130" t="s">
        <v>41</v>
      </c>
      <c r="B1807" s="50" t="s">
        <v>61</v>
      </c>
      <c r="C1807" s="73"/>
      <c r="D1807" s="50"/>
      <c r="E1807" s="68"/>
      <c r="F1807" s="86"/>
      <c r="G1807" s="68"/>
      <c r="H1807" s="152"/>
      <c r="I1807" s="95"/>
      <c r="J1807" s="95"/>
    </row>
    <row r="1808" spans="1:10" s="111" customFormat="1" ht="12.75">
      <c r="A1808" t="s">
        <v>3900</v>
      </c>
      <c r="B1808"/>
      <c r="C1808" s="74"/>
      <c r="D1808"/>
      <c r="E1808" s="136"/>
      <c r="F1808" s="155"/>
      <c r="G1808" s="136"/>
      <c r="H1808" s="154"/>
      <c r="I1808" s="137"/>
      <c r="J1808" s="137"/>
    </row>
    <row r="1809" spans="1:10" s="158" customFormat="1" ht="12.75">
      <c r="A1809"/>
      <c r="B1809" t="s">
        <v>2912</v>
      </c>
      <c r="C1809" s="74"/>
      <c r="D1809" t="s">
        <v>2913</v>
      </c>
      <c r="E1809" s="136">
        <v>96.56</v>
      </c>
      <c r="F1809" s="155" t="s">
        <v>42</v>
      </c>
      <c r="G1809" s="136">
        <v>96.56</v>
      </c>
      <c r="H1809" s="154">
        <v>6</v>
      </c>
      <c r="I1809" s="137">
        <f>C1809*E1809</f>
        <v>0</v>
      </c>
      <c r="J1809" s="137">
        <f>C1809*G1809</f>
        <v>0</v>
      </c>
    </row>
    <row r="1810" spans="2:11" ht="12.75">
      <c r="B1810" t="s">
        <v>2914</v>
      </c>
      <c r="C1810" s="74"/>
      <c r="D1810" t="s">
        <v>2915</v>
      </c>
      <c r="E1810" s="136">
        <v>68.44</v>
      </c>
      <c r="F1810" s="155" t="s">
        <v>42</v>
      </c>
      <c r="G1810" s="136">
        <v>68.44</v>
      </c>
      <c r="H1810" s="154">
        <v>6</v>
      </c>
      <c r="I1810" s="137">
        <f>C1810*E1810</f>
        <v>0</v>
      </c>
      <c r="J1810" s="137">
        <f>C1810*G1810</f>
        <v>0</v>
      </c>
      <c r="K1810" s="2"/>
    </row>
    <row r="1811" spans="1:10" s="111" customFormat="1" ht="12.75">
      <c r="A1811"/>
      <c r="B1811" t="s">
        <v>2916</v>
      </c>
      <c r="C1811" s="74"/>
      <c r="D1811" t="s">
        <v>2917</v>
      </c>
      <c r="E1811" s="136">
        <v>115.94</v>
      </c>
      <c r="F1811" s="155" t="s">
        <v>42</v>
      </c>
      <c r="G1811" s="136">
        <v>115.94</v>
      </c>
      <c r="H1811" s="154">
        <v>6</v>
      </c>
      <c r="I1811" s="137">
        <f>C1811*E1811</f>
        <v>0</v>
      </c>
      <c r="J1811" s="137">
        <f>C1811*G1811</f>
        <v>0</v>
      </c>
    </row>
    <row r="1812" spans="1:10" s="111" customFormat="1" ht="12.75">
      <c r="A1812"/>
      <c r="B1812" t="s">
        <v>2918</v>
      </c>
      <c r="C1812" s="74"/>
      <c r="D1812" t="s">
        <v>2919</v>
      </c>
      <c r="E1812" s="136">
        <v>153.44</v>
      </c>
      <c r="F1812" s="155" t="s">
        <v>42</v>
      </c>
      <c r="G1812" s="136">
        <v>153.44</v>
      </c>
      <c r="H1812" s="154">
        <v>6</v>
      </c>
      <c r="I1812" s="137">
        <f>C1812*E1812</f>
        <v>0</v>
      </c>
      <c r="J1812" s="137">
        <f>C1812*G1812</f>
        <v>0</v>
      </c>
    </row>
    <row r="1813" spans="1:10" ht="12.75">
      <c r="A1813" t="s">
        <v>283</v>
      </c>
      <c r="C1813" s="74"/>
      <c r="E1813" s="136"/>
      <c r="F1813" s="155"/>
      <c r="G1813" s="136"/>
      <c r="H1813" s="154"/>
      <c r="I1813" s="137"/>
      <c r="J1813" s="137"/>
    </row>
    <row r="1814" spans="1:10" s="111" customFormat="1" ht="12.75">
      <c r="A1814"/>
      <c r="B1814" t="s">
        <v>2920</v>
      </c>
      <c r="C1814" s="74"/>
      <c r="D1814" t="s">
        <v>2921</v>
      </c>
      <c r="E1814" s="136">
        <v>100.63</v>
      </c>
      <c r="F1814" s="155" t="s">
        <v>42</v>
      </c>
      <c r="G1814" s="136">
        <v>100.63</v>
      </c>
      <c r="H1814" s="154">
        <v>6</v>
      </c>
      <c r="I1814" s="137">
        <f>C1814*E1814</f>
        <v>0</v>
      </c>
      <c r="J1814" s="137">
        <f>C1814*G1814</f>
        <v>0</v>
      </c>
    </row>
    <row r="1815" spans="1:10" s="111" customFormat="1" ht="12.75">
      <c r="A1815"/>
      <c r="B1815" t="s">
        <v>2922</v>
      </c>
      <c r="C1815" s="74"/>
      <c r="D1815" t="s">
        <v>2923</v>
      </c>
      <c r="E1815" s="136">
        <v>115.94</v>
      </c>
      <c r="F1815" s="155" t="s">
        <v>42</v>
      </c>
      <c r="G1815" s="136">
        <v>115.94</v>
      </c>
      <c r="H1815" s="154">
        <v>6</v>
      </c>
      <c r="I1815" s="137">
        <f>C1815*E1815</f>
        <v>0</v>
      </c>
      <c r="J1815" s="137">
        <f>C1815*G1815</f>
        <v>0</v>
      </c>
    </row>
    <row r="1816" spans="2:11" ht="12.75">
      <c r="B1816" t="s">
        <v>2924</v>
      </c>
      <c r="C1816" s="74"/>
      <c r="D1816" t="s">
        <v>2925</v>
      </c>
      <c r="E1816" s="136">
        <v>110.94</v>
      </c>
      <c r="F1816" s="155" t="s">
        <v>42</v>
      </c>
      <c r="G1816" s="136">
        <v>110.94</v>
      </c>
      <c r="H1816" s="154">
        <v>6</v>
      </c>
      <c r="I1816" s="137">
        <f>C1816*E1816</f>
        <v>0</v>
      </c>
      <c r="J1816" s="137">
        <f>C1816*G1816</f>
        <v>0</v>
      </c>
      <c r="K1816" s="2"/>
    </row>
    <row r="1817" spans="1:10" s="111" customFormat="1" ht="12.75">
      <c r="A1817"/>
      <c r="B1817" t="s">
        <v>2926</v>
      </c>
      <c r="C1817" s="74"/>
      <c r="D1817" t="s">
        <v>2927</v>
      </c>
      <c r="E1817" s="136">
        <v>110.94</v>
      </c>
      <c r="F1817" s="155" t="s">
        <v>42</v>
      </c>
      <c r="G1817" s="136">
        <v>110.94</v>
      </c>
      <c r="H1817" s="154">
        <v>6</v>
      </c>
      <c r="I1817" s="137">
        <f>C1817*E1817</f>
        <v>0</v>
      </c>
      <c r="J1817" s="137">
        <f>C1817*G1817</f>
        <v>0</v>
      </c>
    </row>
    <row r="1818" spans="1:10" ht="12.75">
      <c r="A1818" t="s">
        <v>284</v>
      </c>
      <c r="C1818" s="74"/>
      <c r="E1818" s="136"/>
      <c r="F1818" s="155"/>
      <c r="G1818" s="136"/>
      <c r="H1818" s="154"/>
      <c r="I1818" s="137"/>
      <c r="J1818" s="137"/>
    </row>
    <row r="1819" spans="1:10" s="111" customFormat="1" ht="12.75">
      <c r="A1819"/>
      <c r="B1819" t="s">
        <v>2928</v>
      </c>
      <c r="C1819" s="74"/>
      <c r="D1819" t="s">
        <v>2929</v>
      </c>
      <c r="E1819" s="136">
        <v>34.38</v>
      </c>
      <c r="F1819" s="155" t="s">
        <v>42</v>
      </c>
      <c r="G1819" s="136">
        <v>34.38</v>
      </c>
      <c r="H1819" s="154">
        <v>6</v>
      </c>
      <c r="I1819" s="137">
        <f>C1819*E1819</f>
        <v>0</v>
      </c>
      <c r="J1819" s="137">
        <f>C1819*G1819</f>
        <v>0</v>
      </c>
    </row>
    <row r="1820" spans="1:10" s="111" customFormat="1" ht="12.75">
      <c r="A1820"/>
      <c r="B1820" t="s">
        <v>2930</v>
      </c>
      <c r="C1820" s="74"/>
      <c r="D1820" t="s">
        <v>2931</v>
      </c>
      <c r="E1820" s="136">
        <v>96.56</v>
      </c>
      <c r="F1820" s="155" t="s">
        <v>42</v>
      </c>
      <c r="G1820" s="136">
        <v>96.56</v>
      </c>
      <c r="H1820" s="154">
        <v>6</v>
      </c>
      <c r="I1820" s="137">
        <f>C1820*E1820</f>
        <v>0</v>
      </c>
      <c r="J1820" s="137">
        <f>C1820*G1820</f>
        <v>0</v>
      </c>
    </row>
    <row r="1821" spans="1:10" s="111" customFormat="1" ht="12.75">
      <c r="A1821"/>
      <c r="B1821" t="s">
        <v>2932</v>
      </c>
      <c r="C1821" s="74"/>
      <c r="D1821" t="s">
        <v>2933</v>
      </c>
      <c r="E1821" s="136">
        <v>46.56</v>
      </c>
      <c r="F1821" s="155" t="s">
        <v>42</v>
      </c>
      <c r="G1821" s="136">
        <v>46.56</v>
      </c>
      <c r="H1821" s="154">
        <v>6</v>
      </c>
      <c r="I1821" s="137">
        <f>C1821*E1821</f>
        <v>0</v>
      </c>
      <c r="J1821" s="137">
        <f>C1821*G1821</f>
        <v>0</v>
      </c>
    </row>
    <row r="1822" spans="1:10" s="111" customFormat="1" ht="12.75">
      <c r="A1822"/>
      <c r="B1822" t="s">
        <v>2934</v>
      </c>
      <c r="C1822" s="74"/>
      <c r="D1822" t="s">
        <v>2935</v>
      </c>
      <c r="E1822" s="136">
        <v>71.25</v>
      </c>
      <c r="F1822" s="155" t="s">
        <v>42</v>
      </c>
      <c r="G1822" s="136">
        <v>71.25</v>
      </c>
      <c r="H1822" s="154">
        <v>6</v>
      </c>
      <c r="I1822" s="137">
        <f>C1822*E1822</f>
        <v>0</v>
      </c>
      <c r="J1822" s="137">
        <f>C1822*G1822</f>
        <v>0</v>
      </c>
    </row>
    <row r="1823" spans="2:11" ht="12.75">
      <c r="B1823" t="s">
        <v>2936</v>
      </c>
      <c r="C1823" s="74"/>
      <c r="D1823" t="s">
        <v>2937</v>
      </c>
      <c r="E1823" s="136">
        <v>21.56</v>
      </c>
      <c r="F1823" s="155" t="s">
        <v>42</v>
      </c>
      <c r="G1823" s="136">
        <v>21.56</v>
      </c>
      <c r="H1823" s="154">
        <v>11</v>
      </c>
      <c r="I1823" s="137">
        <f>C1823*E1823</f>
        <v>0</v>
      </c>
      <c r="J1823" s="137">
        <f>C1823*G1823</f>
        <v>0</v>
      </c>
      <c r="K1823" s="2"/>
    </row>
    <row r="1824" spans="1:10" s="111" customFormat="1" ht="12.75">
      <c r="A1824" s="130" t="s">
        <v>41</v>
      </c>
      <c r="B1824" s="50" t="s">
        <v>62</v>
      </c>
      <c r="C1824" s="73"/>
      <c r="D1824" s="50"/>
      <c r="E1824" s="68"/>
      <c r="F1824" s="86"/>
      <c r="G1824" s="68"/>
      <c r="H1824" s="152"/>
      <c r="I1824" s="95"/>
      <c r="J1824" s="95"/>
    </row>
    <row r="1825" spans="1:10" s="111" customFormat="1" ht="12.75">
      <c r="A1825" t="s">
        <v>285</v>
      </c>
      <c r="B1825"/>
      <c r="C1825" s="74"/>
      <c r="D1825"/>
      <c r="E1825" s="136"/>
      <c r="F1825" s="155"/>
      <c r="G1825" s="136"/>
      <c r="H1825" s="154"/>
      <c r="I1825" s="137"/>
      <c r="J1825" s="137"/>
    </row>
    <row r="1826" spans="1:10" s="111" customFormat="1" ht="12.75">
      <c r="A1826"/>
      <c r="B1826" t="s">
        <v>2938</v>
      </c>
      <c r="C1826" s="74"/>
      <c r="D1826" t="s">
        <v>2939</v>
      </c>
      <c r="E1826" s="136">
        <v>16.99</v>
      </c>
      <c r="F1826" s="155">
        <v>0.25</v>
      </c>
      <c r="G1826" s="136">
        <v>12.74</v>
      </c>
      <c r="H1826" s="154">
        <v>9</v>
      </c>
      <c r="I1826" s="137">
        <f aca="true" t="shared" si="122" ref="I1826:I1841">C1826*E1826</f>
        <v>0</v>
      </c>
      <c r="J1826" s="137">
        <f aca="true" t="shared" si="123" ref="J1826:J1841">C1826*G1826</f>
        <v>0</v>
      </c>
    </row>
    <row r="1827" spans="1:10" s="111" customFormat="1" ht="12.75">
      <c r="A1827"/>
      <c r="B1827" t="s">
        <v>2940</v>
      </c>
      <c r="C1827" s="74"/>
      <c r="D1827" t="s">
        <v>2941</v>
      </c>
      <c r="E1827" s="136">
        <v>16.99</v>
      </c>
      <c r="F1827" s="155">
        <v>0.25</v>
      </c>
      <c r="G1827" s="136">
        <v>12.74</v>
      </c>
      <c r="H1827" s="154">
        <v>9</v>
      </c>
      <c r="I1827" s="137">
        <f t="shared" si="122"/>
        <v>0</v>
      </c>
      <c r="J1827" s="137">
        <f t="shared" si="123"/>
        <v>0</v>
      </c>
    </row>
    <row r="1828" spans="1:10" s="111" customFormat="1" ht="12.75">
      <c r="A1828"/>
      <c r="B1828" t="s">
        <v>2942</v>
      </c>
      <c r="C1828" s="74"/>
      <c r="D1828" t="s">
        <v>2943</v>
      </c>
      <c r="E1828" s="136">
        <v>16.99</v>
      </c>
      <c r="F1828" s="155">
        <v>0.25</v>
      </c>
      <c r="G1828" s="136">
        <v>12.74</v>
      </c>
      <c r="H1828" s="154">
        <v>9</v>
      </c>
      <c r="I1828" s="137">
        <f t="shared" si="122"/>
        <v>0</v>
      </c>
      <c r="J1828" s="137">
        <f t="shared" si="123"/>
        <v>0</v>
      </c>
    </row>
    <row r="1829" spans="1:10" s="158" customFormat="1" ht="12.75">
      <c r="A1829"/>
      <c r="B1829" t="s">
        <v>2944</v>
      </c>
      <c r="C1829" s="74"/>
      <c r="D1829" t="s">
        <v>2945</v>
      </c>
      <c r="E1829" s="136">
        <v>18.99</v>
      </c>
      <c r="F1829" s="155">
        <v>0.25</v>
      </c>
      <c r="G1829" s="136">
        <v>14.24</v>
      </c>
      <c r="H1829" s="154">
        <v>9</v>
      </c>
      <c r="I1829" s="137">
        <f t="shared" si="122"/>
        <v>0</v>
      </c>
      <c r="J1829" s="137">
        <f t="shared" si="123"/>
        <v>0</v>
      </c>
    </row>
    <row r="1830" spans="2:11" ht="12.75">
      <c r="B1830" t="s">
        <v>2946</v>
      </c>
      <c r="C1830" s="74"/>
      <c r="D1830" t="s">
        <v>2947</v>
      </c>
      <c r="E1830" s="136">
        <v>16.99</v>
      </c>
      <c r="F1830" s="155">
        <v>0.25</v>
      </c>
      <c r="G1830" s="136">
        <v>12.74</v>
      </c>
      <c r="H1830" s="154">
        <v>9</v>
      </c>
      <c r="I1830" s="137">
        <f t="shared" si="122"/>
        <v>0</v>
      </c>
      <c r="J1830" s="137">
        <f t="shared" si="123"/>
        <v>0</v>
      </c>
      <c r="K1830" s="2"/>
    </row>
    <row r="1831" spans="2:11" ht="12.75">
      <c r="B1831" t="s">
        <v>2948</v>
      </c>
      <c r="C1831" s="74"/>
      <c r="D1831" t="s">
        <v>2949</v>
      </c>
      <c r="E1831" s="136">
        <v>16.99</v>
      </c>
      <c r="F1831" s="155">
        <v>0.25</v>
      </c>
      <c r="G1831" s="136">
        <v>12.74</v>
      </c>
      <c r="H1831" s="154">
        <v>9</v>
      </c>
      <c r="I1831" s="137">
        <f t="shared" si="122"/>
        <v>0</v>
      </c>
      <c r="J1831" s="137">
        <f t="shared" si="123"/>
        <v>0</v>
      </c>
      <c r="K1831" s="2"/>
    </row>
    <row r="1832" spans="1:10" s="111" customFormat="1" ht="12.75">
      <c r="A1832"/>
      <c r="B1832" t="s">
        <v>2950</v>
      </c>
      <c r="C1832" s="74"/>
      <c r="D1832" t="s">
        <v>2951</v>
      </c>
      <c r="E1832" s="136">
        <v>16.99</v>
      </c>
      <c r="F1832" s="155">
        <v>0.25</v>
      </c>
      <c r="G1832" s="136">
        <v>12.74</v>
      </c>
      <c r="H1832" s="154">
        <v>9</v>
      </c>
      <c r="I1832" s="137">
        <f t="shared" si="122"/>
        <v>0</v>
      </c>
      <c r="J1832" s="137">
        <f t="shared" si="123"/>
        <v>0</v>
      </c>
    </row>
    <row r="1833" spans="1:10" s="111" customFormat="1" ht="12.75">
      <c r="A1833"/>
      <c r="B1833" t="s">
        <v>2952</v>
      </c>
      <c r="C1833" s="74"/>
      <c r="D1833" t="s">
        <v>2953</v>
      </c>
      <c r="E1833" s="136">
        <v>18.99</v>
      </c>
      <c r="F1833" s="155">
        <v>0.25</v>
      </c>
      <c r="G1833" s="136">
        <v>14.24</v>
      </c>
      <c r="H1833" s="154">
        <v>9</v>
      </c>
      <c r="I1833" s="137">
        <f t="shared" si="122"/>
        <v>0</v>
      </c>
      <c r="J1833" s="137">
        <f t="shared" si="123"/>
        <v>0</v>
      </c>
    </row>
    <row r="1834" spans="1:10" s="111" customFormat="1" ht="12.75">
      <c r="A1834"/>
      <c r="B1834" t="s">
        <v>2954</v>
      </c>
      <c r="C1834" s="74"/>
      <c r="D1834" t="s">
        <v>2955</v>
      </c>
      <c r="E1834" s="136">
        <v>16.99</v>
      </c>
      <c r="F1834" s="155">
        <v>0.25</v>
      </c>
      <c r="G1834" s="136">
        <v>12.74</v>
      </c>
      <c r="H1834" s="154">
        <v>9</v>
      </c>
      <c r="I1834" s="137">
        <f t="shared" si="122"/>
        <v>0</v>
      </c>
      <c r="J1834" s="137">
        <f t="shared" si="123"/>
        <v>0</v>
      </c>
    </row>
    <row r="1835" spans="2:11" ht="12.75">
      <c r="B1835" t="s">
        <v>2956</v>
      </c>
      <c r="C1835" s="74"/>
      <c r="D1835" t="s">
        <v>2957</v>
      </c>
      <c r="E1835" s="136">
        <v>16.99</v>
      </c>
      <c r="F1835" s="155">
        <v>0.25</v>
      </c>
      <c r="G1835" s="136">
        <v>12.74</v>
      </c>
      <c r="H1835" s="154">
        <v>9</v>
      </c>
      <c r="I1835" s="137">
        <f t="shared" si="122"/>
        <v>0</v>
      </c>
      <c r="J1835" s="137">
        <f t="shared" si="123"/>
        <v>0</v>
      </c>
      <c r="K1835" s="2"/>
    </row>
    <row r="1836" spans="1:10" s="158" customFormat="1" ht="12.75">
      <c r="A1836"/>
      <c r="B1836" t="s">
        <v>2958</v>
      </c>
      <c r="C1836" s="74"/>
      <c r="D1836" t="s">
        <v>2959</v>
      </c>
      <c r="E1836" s="136">
        <v>16.99</v>
      </c>
      <c r="F1836" s="155">
        <v>0.25</v>
      </c>
      <c r="G1836" s="136">
        <v>12.74</v>
      </c>
      <c r="H1836" s="154">
        <v>9</v>
      </c>
      <c r="I1836" s="137">
        <f t="shared" si="122"/>
        <v>0</v>
      </c>
      <c r="J1836" s="137">
        <f t="shared" si="123"/>
        <v>0</v>
      </c>
    </row>
    <row r="1837" spans="1:10" s="111" customFormat="1" ht="12.75">
      <c r="A1837"/>
      <c r="B1837" t="s">
        <v>2960</v>
      </c>
      <c r="C1837" s="74"/>
      <c r="D1837" t="s">
        <v>2961</v>
      </c>
      <c r="E1837" s="136">
        <v>18.99</v>
      </c>
      <c r="F1837" s="155">
        <v>0.25</v>
      </c>
      <c r="G1837" s="136">
        <v>14.24</v>
      </c>
      <c r="H1837" s="154">
        <v>9</v>
      </c>
      <c r="I1837" s="137">
        <f t="shared" si="122"/>
        <v>0</v>
      </c>
      <c r="J1837" s="137">
        <f t="shared" si="123"/>
        <v>0</v>
      </c>
    </row>
    <row r="1838" spans="2:11" ht="12.75">
      <c r="B1838" t="s">
        <v>2962</v>
      </c>
      <c r="C1838" s="74"/>
      <c r="D1838" t="s">
        <v>2963</v>
      </c>
      <c r="E1838" s="136">
        <v>16.99</v>
      </c>
      <c r="F1838" s="155">
        <v>0.25</v>
      </c>
      <c r="G1838" s="136">
        <v>12.74</v>
      </c>
      <c r="H1838" s="154">
        <v>9</v>
      </c>
      <c r="I1838" s="137">
        <f t="shared" si="122"/>
        <v>0</v>
      </c>
      <c r="J1838" s="137">
        <f t="shared" si="123"/>
        <v>0</v>
      </c>
      <c r="K1838" s="2"/>
    </row>
    <row r="1839" spans="2:11" ht="12.75">
      <c r="B1839" t="s">
        <v>2964</v>
      </c>
      <c r="C1839" s="74"/>
      <c r="D1839" t="s">
        <v>2965</v>
      </c>
      <c r="E1839" s="136">
        <v>16.99</v>
      </c>
      <c r="F1839" s="155">
        <v>0.25</v>
      </c>
      <c r="G1839" s="136">
        <v>12.74</v>
      </c>
      <c r="H1839" s="154">
        <v>9</v>
      </c>
      <c r="I1839" s="137">
        <f t="shared" si="122"/>
        <v>0</v>
      </c>
      <c r="J1839" s="137">
        <f t="shared" si="123"/>
        <v>0</v>
      </c>
      <c r="K1839" s="2"/>
    </row>
    <row r="1840" spans="1:10" s="111" customFormat="1" ht="12.75">
      <c r="A1840"/>
      <c r="B1840" t="s">
        <v>2966</v>
      </c>
      <c r="C1840" s="74"/>
      <c r="D1840" t="s">
        <v>2967</v>
      </c>
      <c r="E1840" s="136">
        <v>16.99</v>
      </c>
      <c r="F1840" s="155">
        <v>0.25</v>
      </c>
      <c r="G1840" s="136">
        <v>12.74</v>
      </c>
      <c r="H1840" s="154">
        <v>9</v>
      </c>
      <c r="I1840" s="137">
        <f t="shared" si="122"/>
        <v>0</v>
      </c>
      <c r="J1840" s="137">
        <f t="shared" si="123"/>
        <v>0</v>
      </c>
    </row>
    <row r="1841" spans="2:11" ht="12.75">
      <c r="B1841" t="s">
        <v>2968</v>
      </c>
      <c r="C1841" s="74"/>
      <c r="D1841" t="s">
        <v>2969</v>
      </c>
      <c r="E1841" s="136">
        <v>18.99</v>
      </c>
      <c r="F1841" s="155">
        <v>0.25</v>
      </c>
      <c r="G1841" s="136">
        <v>14.24</v>
      </c>
      <c r="H1841" s="154">
        <v>9</v>
      </c>
      <c r="I1841" s="137">
        <f t="shared" si="122"/>
        <v>0</v>
      </c>
      <c r="J1841" s="137">
        <f t="shared" si="123"/>
        <v>0</v>
      </c>
      <c r="K1841" s="2"/>
    </row>
    <row r="1842" spans="1:10" ht="12.75">
      <c r="A1842" t="s">
        <v>286</v>
      </c>
      <c r="B1842"/>
      <c r="C1842" s="74"/>
      <c r="D1842"/>
      <c r="E1842" s="136"/>
      <c r="F1842" s="155"/>
      <c r="G1842" s="136"/>
      <c r="H1842" s="154"/>
      <c r="I1842" s="137"/>
      <c r="J1842" s="137"/>
    </row>
    <row r="1843" spans="1:10" ht="12.75">
      <c r="A1843"/>
      <c r="B1843" t="s">
        <v>2970</v>
      </c>
      <c r="C1843" s="74"/>
      <c r="D1843" t="s">
        <v>2971</v>
      </c>
      <c r="E1843" s="136">
        <v>16.99</v>
      </c>
      <c r="F1843" s="155">
        <v>0.25</v>
      </c>
      <c r="G1843" s="136">
        <v>12.74</v>
      </c>
      <c r="H1843" s="154">
        <v>9</v>
      </c>
      <c r="I1843" s="137">
        <f aca="true" t="shared" si="124" ref="I1843:I1858">C1843*E1843</f>
        <v>0</v>
      </c>
      <c r="J1843" s="137">
        <f aca="true" t="shared" si="125" ref="J1843:J1858">C1843*G1843</f>
        <v>0</v>
      </c>
    </row>
    <row r="1844" spans="1:10" s="111" customFormat="1" ht="12.75">
      <c r="A1844"/>
      <c r="B1844" t="s">
        <v>2972</v>
      </c>
      <c r="C1844" s="74"/>
      <c r="D1844" t="s">
        <v>2973</v>
      </c>
      <c r="E1844" s="136">
        <v>16.99</v>
      </c>
      <c r="F1844" s="155">
        <v>0.25</v>
      </c>
      <c r="G1844" s="136">
        <v>12.74</v>
      </c>
      <c r="H1844" s="154">
        <v>9</v>
      </c>
      <c r="I1844" s="137">
        <f t="shared" si="124"/>
        <v>0</v>
      </c>
      <c r="J1844" s="137">
        <f t="shared" si="125"/>
        <v>0</v>
      </c>
    </row>
    <row r="1845" spans="1:10" s="113" customFormat="1" ht="12.75">
      <c r="A1845"/>
      <c r="B1845" t="s">
        <v>2974</v>
      </c>
      <c r="C1845" s="74"/>
      <c r="D1845" t="s">
        <v>2975</v>
      </c>
      <c r="E1845" s="136">
        <v>16.99</v>
      </c>
      <c r="F1845" s="155">
        <v>0.25</v>
      </c>
      <c r="G1845" s="136">
        <v>12.74</v>
      </c>
      <c r="H1845" s="154">
        <v>9</v>
      </c>
      <c r="I1845" s="137">
        <f t="shared" si="124"/>
        <v>0</v>
      </c>
      <c r="J1845" s="137">
        <f t="shared" si="125"/>
        <v>0</v>
      </c>
    </row>
    <row r="1846" spans="1:10" ht="12.75">
      <c r="A1846"/>
      <c r="B1846" t="s">
        <v>2976</v>
      </c>
      <c r="C1846" s="74"/>
      <c r="D1846" t="s">
        <v>2977</v>
      </c>
      <c r="E1846" s="136">
        <v>18.99</v>
      </c>
      <c r="F1846" s="155">
        <v>0.25</v>
      </c>
      <c r="G1846" s="136">
        <v>14.24</v>
      </c>
      <c r="H1846" s="154">
        <v>9</v>
      </c>
      <c r="I1846" s="137">
        <f t="shared" si="124"/>
        <v>0</v>
      </c>
      <c r="J1846" s="137">
        <f t="shared" si="125"/>
        <v>0</v>
      </c>
    </row>
    <row r="1847" spans="1:10" ht="12.75">
      <c r="A1847"/>
      <c r="B1847" t="s">
        <v>2978</v>
      </c>
      <c r="C1847" s="74"/>
      <c r="D1847" t="s">
        <v>2979</v>
      </c>
      <c r="E1847" s="136">
        <v>16.99</v>
      </c>
      <c r="F1847" s="155">
        <v>0.25</v>
      </c>
      <c r="G1847" s="136">
        <v>12.74</v>
      </c>
      <c r="H1847" s="154">
        <v>9</v>
      </c>
      <c r="I1847" s="137">
        <f t="shared" si="124"/>
        <v>0</v>
      </c>
      <c r="J1847" s="137">
        <f t="shared" si="125"/>
        <v>0</v>
      </c>
    </row>
    <row r="1848" spans="1:10" ht="12.75">
      <c r="A1848"/>
      <c r="B1848" t="s">
        <v>2980</v>
      </c>
      <c r="C1848" s="74"/>
      <c r="D1848" t="s">
        <v>2981</v>
      </c>
      <c r="E1848" s="136">
        <v>16.99</v>
      </c>
      <c r="F1848" s="155">
        <v>0.25</v>
      </c>
      <c r="G1848" s="136">
        <v>12.74</v>
      </c>
      <c r="H1848" s="154">
        <v>9</v>
      </c>
      <c r="I1848" s="137">
        <f t="shared" si="124"/>
        <v>0</v>
      </c>
      <c r="J1848" s="137">
        <f t="shared" si="125"/>
        <v>0</v>
      </c>
    </row>
    <row r="1849" spans="1:10" s="113" customFormat="1" ht="12.75">
      <c r="A1849"/>
      <c r="B1849" t="s">
        <v>2982</v>
      </c>
      <c r="C1849" s="74"/>
      <c r="D1849" t="s">
        <v>2983</v>
      </c>
      <c r="E1849" s="136">
        <v>16.99</v>
      </c>
      <c r="F1849" s="155">
        <v>0.25</v>
      </c>
      <c r="G1849" s="136">
        <v>12.74</v>
      </c>
      <c r="H1849" s="154">
        <v>9</v>
      </c>
      <c r="I1849" s="137">
        <f t="shared" si="124"/>
        <v>0</v>
      </c>
      <c r="J1849" s="137">
        <f t="shared" si="125"/>
        <v>0</v>
      </c>
    </row>
    <row r="1850" spans="1:10" s="159" customFormat="1" ht="12.75">
      <c r="A1850"/>
      <c r="B1850" t="s">
        <v>2984</v>
      </c>
      <c r="C1850" s="74"/>
      <c r="D1850" t="s">
        <v>2985</v>
      </c>
      <c r="E1850" s="136">
        <v>18.99</v>
      </c>
      <c r="F1850" s="155">
        <v>0.25</v>
      </c>
      <c r="G1850" s="136">
        <v>14.24</v>
      </c>
      <c r="H1850" s="154">
        <v>9</v>
      </c>
      <c r="I1850" s="137">
        <f t="shared" si="124"/>
        <v>0</v>
      </c>
      <c r="J1850" s="137">
        <f t="shared" si="125"/>
        <v>0</v>
      </c>
    </row>
    <row r="1851" spans="1:10" ht="12.75">
      <c r="A1851"/>
      <c r="B1851" t="s">
        <v>2986</v>
      </c>
      <c r="C1851" s="74"/>
      <c r="D1851" t="s">
        <v>2987</v>
      </c>
      <c r="E1851" s="136">
        <v>16.99</v>
      </c>
      <c r="F1851" s="155">
        <v>0.25</v>
      </c>
      <c r="G1851" s="136">
        <v>12.74</v>
      </c>
      <c r="H1851" s="154">
        <v>9</v>
      </c>
      <c r="I1851" s="137">
        <f t="shared" si="124"/>
        <v>0</v>
      </c>
      <c r="J1851" s="137">
        <f t="shared" si="125"/>
        <v>0</v>
      </c>
    </row>
    <row r="1852" spans="1:10" s="113" customFormat="1" ht="12.75">
      <c r="A1852"/>
      <c r="B1852" t="s">
        <v>2988</v>
      </c>
      <c r="C1852" s="74"/>
      <c r="D1852" t="s">
        <v>2989</v>
      </c>
      <c r="E1852" s="136">
        <v>16.99</v>
      </c>
      <c r="F1852" s="155">
        <v>0.25</v>
      </c>
      <c r="G1852" s="136">
        <v>12.74</v>
      </c>
      <c r="H1852" s="154">
        <v>9</v>
      </c>
      <c r="I1852" s="137">
        <f t="shared" si="124"/>
        <v>0</v>
      </c>
      <c r="J1852" s="137">
        <f t="shared" si="125"/>
        <v>0</v>
      </c>
    </row>
    <row r="1853" spans="1:10" s="159" customFormat="1" ht="12.75">
      <c r="A1853"/>
      <c r="B1853" t="s">
        <v>2990</v>
      </c>
      <c r="C1853" s="74"/>
      <c r="D1853" t="s">
        <v>2991</v>
      </c>
      <c r="E1853" s="136">
        <v>16.99</v>
      </c>
      <c r="F1853" s="155">
        <v>0.25</v>
      </c>
      <c r="G1853" s="136">
        <v>12.74</v>
      </c>
      <c r="H1853" s="154">
        <v>9</v>
      </c>
      <c r="I1853" s="137">
        <f t="shared" si="124"/>
        <v>0</v>
      </c>
      <c r="J1853" s="137">
        <f t="shared" si="125"/>
        <v>0</v>
      </c>
    </row>
    <row r="1854" spans="1:10" s="159" customFormat="1" ht="12.75">
      <c r="A1854"/>
      <c r="B1854" t="s">
        <v>2992</v>
      </c>
      <c r="C1854" s="74"/>
      <c r="D1854" t="s">
        <v>2993</v>
      </c>
      <c r="E1854" s="136">
        <v>18.99</v>
      </c>
      <c r="F1854" s="155">
        <v>0.25</v>
      </c>
      <c r="G1854" s="136">
        <v>14.24</v>
      </c>
      <c r="H1854" s="154">
        <v>9</v>
      </c>
      <c r="I1854" s="137">
        <f t="shared" si="124"/>
        <v>0</v>
      </c>
      <c r="J1854" s="137">
        <f t="shared" si="125"/>
        <v>0</v>
      </c>
    </row>
    <row r="1855" spans="1:10" s="113" customFormat="1" ht="12.75">
      <c r="A1855"/>
      <c r="B1855" t="s">
        <v>2994</v>
      </c>
      <c r="C1855" s="74"/>
      <c r="D1855" t="s">
        <v>2995</v>
      </c>
      <c r="E1855" s="136">
        <v>16.99</v>
      </c>
      <c r="F1855" s="155">
        <v>0.25</v>
      </c>
      <c r="G1855" s="136">
        <v>12.74</v>
      </c>
      <c r="H1855" s="154">
        <v>9</v>
      </c>
      <c r="I1855" s="137">
        <f t="shared" si="124"/>
        <v>0</v>
      </c>
      <c r="J1855" s="137">
        <f t="shared" si="125"/>
        <v>0</v>
      </c>
    </row>
    <row r="1856" spans="1:10" ht="12.75">
      <c r="A1856"/>
      <c r="B1856" t="s">
        <v>2996</v>
      </c>
      <c r="C1856" s="74"/>
      <c r="D1856" t="s">
        <v>2997</v>
      </c>
      <c r="E1856" s="136">
        <v>16.99</v>
      </c>
      <c r="F1856" s="155">
        <v>0.25</v>
      </c>
      <c r="G1856" s="136">
        <v>12.74</v>
      </c>
      <c r="H1856" s="154">
        <v>9</v>
      </c>
      <c r="I1856" s="137">
        <f t="shared" si="124"/>
        <v>0</v>
      </c>
      <c r="J1856" s="137">
        <f t="shared" si="125"/>
        <v>0</v>
      </c>
    </row>
    <row r="1857" spans="1:10" ht="12.75">
      <c r="A1857"/>
      <c r="B1857" t="s">
        <v>2998</v>
      </c>
      <c r="C1857" s="74"/>
      <c r="D1857" t="s">
        <v>2999</v>
      </c>
      <c r="E1857" s="136">
        <v>16.99</v>
      </c>
      <c r="F1857" s="155">
        <v>0.25</v>
      </c>
      <c r="G1857" s="136">
        <v>12.74</v>
      </c>
      <c r="H1857" s="154">
        <v>9</v>
      </c>
      <c r="I1857" s="137">
        <f t="shared" si="124"/>
        <v>0</v>
      </c>
      <c r="J1857" s="137">
        <f t="shared" si="125"/>
        <v>0</v>
      </c>
    </row>
    <row r="1858" spans="1:10" s="113" customFormat="1" ht="12.75">
      <c r="A1858"/>
      <c r="B1858" t="s">
        <v>3000</v>
      </c>
      <c r="C1858" s="74"/>
      <c r="D1858" t="s">
        <v>3001</v>
      </c>
      <c r="E1858" s="136">
        <v>18.99</v>
      </c>
      <c r="F1858" s="155">
        <v>0.25</v>
      </c>
      <c r="G1858" s="136">
        <v>14.24</v>
      </c>
      <c r="H1858" s="154">
        <v>9</v>
      </c>
      <c r="I1858" s="137">
        <f t="shared" si="124"/>
        <v>0</v>
      </c>
      <c r="J1858" s="137">
        <f t="shared" si="125"/>
        <v>0</v>
      </c>
    </row>
    <row r="1859" spans="1:10" s="113" customFormat="1" ht="12.75">
      <c r="A1859" t="s">
        <v>3901</v>
      </c>
      <c r="B1859"/>
      <c r="C1859" s="74"/>
      <c r="D1859"/>
      <c r="E1859" s="136"/>
      <c r="F1859" s="155"/>
      <c r="G1859" s="136"/>
      <c r="H1859" s="154"/>
      <c r="I1859" s="137"/>
      <c r="J1859" s="137"/>
    </row>
    <row r="1860" spans="1:10" ht="12.75">
      <c r="A1860"/>
      <c r="B1860" t="s">
        <v>3002</v>
      </c>
      <c r="C1860" s="74"/>
      <c r="D1860" t="s">
        <v>3003</v>
      </c>
      <c r="E1860" s="136">
        <v>17.95</v>
      </c>
      <c r="F1860" s="155">
        <v>0.25</v>
      </c>
      <c r="G1860" s="136">
        <v>13.46</v>
      </c>
      <c r="H1860" s="154">
        <v>9</v>
      </c>
      <c r="I1860" s="137">
        <f aca="true" t="shared" si="126" ref="I1860:I1875">C1860*E1860</f>
        <v>0</v>
      </c>
      <c r="J1860" s="137">
        <f aca="true" t="shared" si="127" ref="J1860:J1875">C1860*G1860</f>
        <v>0</v>
      </c>
    </row>
    <row r="1861" spans="1:10" s="113" customFormat="1" ht="12.75">
      <c r="A1861"/>
      <c r="B1861" t="s">
        <v>3004</v>
      </c>
      <c r="C1861" s="74"/>
      <c r="D1861" t="s">
        <v>3005</v>
      </c>
      <c r="E1861" s="136">
        <v>17.95</v>
      </c>
      <c r="F1861" s="155">
        <v>0.25</v>
      </c>
      <c r="G1861" s="136">
        <v>13.46</v>
      </c>
      <c r="H1861" s="154">
        <v>9</v>
      </c>
      <c r="I1861" s="137">
        <f t="shared" si="126"/>
        <v>0</v>
      </c>
      <c r="J1861" s="137">
        <f t="shared" si="127"/>
        <v>0</v>
      </c>
    </row>
    <row r="1862" spans="1:10" s="113" customFormat="1" ht="12.75">
      <c r="A1862"/>
      <c r="B1862" t="s">
        <v>3006</v>
      </c>
      <c r="C1862" s="74"/>
      <c r="D1862" t="s">
        <v>3007</v>
      </c>
      <c r="E1862" s="136">
        <v>17.95</v>
      </c>
      <c r="F1862" s="155">
        <v>0.25</v>
      </c>
      <c r="G1862" s="136">
        <v>13.46</v>
      </c>
      <c r="H1862" s="154">
        <v>9</v>
      </c>
      <c r="I1862" s="137">
        <f t="shared" si="126"/>
        <v>0</v>
      </c>
      <c r="J1862" s="137">
        <f t="shared" si="127"/>
        <v>0</v>
      </c>
    </row>
    <row r="1863" spans="1:10" ht="12.75">
      <c r="A1863"/>
      <c r="B1863" t="s">
        <v>3008</v>
      </c>
      <c r="C1863" s="74"/>
      <c r="D1863" t="s">
        <v>3009</v>
      </c>
      <c r="E1863" s="136">
        <v>20.95</v>
      </c>
      <c r="F1863" s="155">
        <v>0.25</v>
      </c>
      <c r="G1863" s="136">
        <v>15.71</v>
      </c>
      <c r="H1863" s="154">
        <v>9</v>
      </c>
      <c r="I1863" s="137">
        <f t="shared" si="126"/>
        <v>0</v>
      </c>
      <c r="J1863" s="137">
        <f t="shared" si="127"/>
        <v>0</v>
      </c>
    </row>
    <row r="1864" spans="1:10" ht="12.75">
      <c r="A1864"/>
      <c r="B1864" t="s">
        <v>3010</v>
      </c>
      <c r="C1864" s="74"/>
      <c r="D1864" t="s">
        <v>3011</v>
      </c>
      <c r="E1864" s="136">
        <v>17.95</v>
      </c>
      <c r="F1864" s="155">
        <v>0.25</v>
      </c>
      <c r="G1864" s="136">
        <v>13.46</v>
      </c>
      <c r="H1864" s="154">
        <v>9</v>
      </c>
      <c r="I1864" s="137">
        <f t="shared" si="126"/>
        <v>0</v>
      </c>
      <c r="J1864" s="137">
        <f t="shared" si="127"/>
        <v>0</v>
      </c>
    </row>
    <row r="1865" spans="1:10" s="113" customFormat="1" ht="12.75">
      <c r="A1865"/>
      <c r="B1865" t="s">
        <v>3012</v>
      </c>
      <c r="C1865" s="74"/>
      <c r="D1865" t="s">
        <v>3013</v>
      </c>
      <c r="E1865" s="136">
        <v>17.95</v>
      </c>
      <c r="F1865" s="155">
        <v>0.25</v>
      </c>
      <c r="G1865" s="136">
        <v>13.46</v>
      </c>
      <c r="H1865" s="154">
        <v>9</v>
      </c>
      <c r="I1865" s="137">
        <f t="shared" si="126"/>
        <v>0</v>
      </c>
      <c r="J1865" s="137">
        <f t="shared" si="127"/>
        <v>0</v>
      </c>
    </row>
    <row r="1866" spans="1:10" s="113" customFormat="1" ht="12.75">
      <c r="A1866"/>
      <c r="B1866" t="s">
        <v>3014</v>
      </c>
      <c r="C1866" s="74"/>
      <c r="D1866" t="s">
        <v>3015</v>
      </c>
      <c r="E1866" s="136">
        <v>17.95</v>
      </c>
      <c r="F1866" s="155">
        <v>0.25</v>
      </c>
      <c r="G1866" s="136">
        <v>13.46</v>
      </c>
      <c r="H1866" s="154">
        <v>9</v>
      </c>
      <c r="I1866" s="137">
        <f t="shared" si="126"/>
        <v>0</v>
      </c>
      <c r="J1866" s="137">
        <f t="shared" si="127"/>
        <v>0</v>
      </c>
    </row>
    <row r="1867" spans="1:10" s="113" customFormat="1" ht="12.75">
      <c r="A1867"/>
      <c r="B1867" t="s">
        <v>3016</v>
      </c>
      <c r="C1867" s="74"/>
      <c r="D1867" t="s">
        <v>3017</v>
      </c>
      <c r="E1867" s="136">
        <v>20.95</v>
      </c>
      <c r="F1867" s="155">
        <v>0.25</v>
      </c>
      <c r="G1867" s="136">
        <v>15.71</v>
      </c>
      <c r="H1867" s="154">
        <v>9</v>
      </c>
      <c r="I1867" s="137">
        <f t="shared" si="126"/>
        <v>0</v>
      </c>
      <c r="J1867" s="137">
        <f t="shared" si="127"/>
        <v>0</v>
      </c>
    </row>
    <row r="1868" spans="1:10" s="113" customFormat="1" ht="12.75">
      <c r="A1868"/>
      <c r="B1868" t="s">
        <v>3018</v>
      </c>
      <c r="C1868" s="74"/>
      <c r="D1868" t="s">
        <v>3019</v>
      </c>
      <c r="E1868" s="136">
        <v>17.95</v>
      </c>
      <c r="F1868" s="155">
        <v>0.25</v>
      </c>
      <c r="G1868" s="136">
        <v>13.46</v>
      </c>
      <c r="H1868" s="154">
        <v>9</v>
      </c>
      <c r="I1868" s="137">
        <f t="shared" si="126"/>
        <v>0</v>
      </c>
      <c r="J1868" s="137">
        <f t="shared" si="127"/>
        <v>0</v>
      </c>
    </row>
    <row r="1869" spans="1:10" s="113" customFormat="1" ht="12.75">
      <c r="A1869"/>
      <c r="B1869" t="s">
        <v>3020</v>
      </c>
      <c r="C1869" s="74"/>
      <c r="D1869" t="s">
        <v>3021</v>
      </c>
      <c r="E1869" s="136">
        <v>17.95</v>
      </c>
      <c r="F1869" s="155">
        <v>0.25</v>
      </c>
      <c r="G1869" s="136">
        <v>13.46</v>
      </c>
      <c r="H1869" s="154">
        <v>9</v>
      </c>
      <c r="I1869" s="137">
        <f t="shared" si="126"/>
        <v>0</v>
      </c>
      <c r="J1869" s="137">
        <f t="shared" si="127"/>
        <v>0</v>
      </c>
    </row>
    <row r="1870" spans="1:10" ht="12.75">
      <c r="A1870"/>
      <c r="B1870" t="s">
        <v>3022</v>
      </c>
      <c r="C1870" s="74"/>
      <c r="D1870" t="s">
        <v>3023</v>
      </c>
      <c r="E1870" s="136">
        <v>17.95</v>
      </c>
      <c r="F1870" s="155">
        <v>0.25</v>
      </c>
      <c r="G1870" s="136">
        <v>13.46</v>
      </c>
      <c r="H1870" s="154">
        <v>9</v>
      </c>
      <c r="I1870" s="137">
        <f t="shared" si="126"/>
        <v>0</v>
      </c>
      <c r="J1870" s="137">
        <f t="shared" si="127"/>
        <v>0</v>
      </c>
    </row>
    <row r="1871" spans="1:10" ht="12.75">
      <c r="A1871"/>
      <c r="B1871" t="s">
        <v>3024</v>
      </c>
      <c r="C1871" s="74"/>
      <c r="D1871" t="s">
        <v>3025</v>
      </c>
      <c r="E1871" s="136">
        <v>17.95</v>
      </c>
      <c r="F1871" s="155">
        <v>0.25</v>
      </c>
      <c r="G1871" s="136">
        <v>13.46</v>
      </c>
      <c r="H1871" s="154">
        <v>9</v>
      </c>
      <c r="I1871" s="137">
        <f t="shared" si="126"/>
        <v>0</v>
      </c>
      <c r="J1871" s="137">
        <f t="shared" si="127"/>
        <v>0</v>
      </c>
    </row>
    <row r="1872" spans="1:10" ht="12.75">
      <c r="A1872"/>
      <c r="B1872" t="s">
        <v>3026</v>
      </c>
      <c r="C1872" s="74"/>
      <c r="D1872" t="s">
        <v>3027</v>
      </c>
      <c r="E1872" s="136">
        <v>17.95</v>
      </c>
      <c r="F1872" s="155">
        <v>0.25</v>
      </c>
      <c r="G1872" s="136">
        <v>13.46</v>
      </c>
      <c r="H1872" s="154">
        <v>9</v>
      </c>
      <c r="I1872" s="137">
        <f t="shared" si="126"/>
        <v>0</v>
      </c>
      <c r="J1872" s="137">
        <f t="shared" si="127"/>
        <v>0</v>
      </c>
    </row>
    <row r="1873" spans="1:10" ht="12.75">
      <c r="A1873"/>
      <c r="B1873" t="s">
        <v>3028</v>
      </c>
      <c r="C1873" s="74"/>
      <c r="D1873" t="s">
        <v>3029</v>
      </c>
      <c r="E1873" s="136">
        <v>17.95</v>
      </c>
      <c r="F1873" s="155">
        <v>0.25</v>
      </c>
      <c r="G1873" s="136">
        <v>13.46</v>
      </c>
      <c r="H1873" s="154">
        <v>9</v>
      </c>
      <c r="I1873" s="137">
        <f t="shared" si="126"/>
        <v>0</v>
      </c>
      <c r="J1873" s="137">
        <f t="shared" si="127"/>
        <v>0</v>
      </c>
    </row>
    <row r="1874" spans="1:10" ht="12.75">
      <c r="A1874"/>
      <c r="B1874" t="s">
        <v>3030</v>
      </c>
      <c r="C1874" s="74"/>
      <c r="D1874" t="s">
        <v>3031</v>
      </c>
      <c r="E1874" s="136">
        <v>17.95</v>
      </c>
      <c r="F1874" s="155">
        <v>0.25</v>
      </c>
      <c r="G1874" s="136">
        <v>13.46</v>
      </c>
      <c r="H1874" s="154">
        <v>9</v>
      </c>
      <c r="I1874" s="137">
        <f t="shared" si="126"/>
        <v>0</v>
      </c>
      <c r="J1874" s="137">
        <f t="shared" si="127"/>
        <v>0</v>
      </c>
    </row>
    <row r="1875" spans="1:10" s="111" customFormat="1" ht="12.75">
      <c r="A1875"/>
      <c r="B1875" t="s">
        <v>3032</v>
      </c>
      <c r="C1875" s="74"/>
      <c r="D1875" t="s">
        <v>3033</v>
      </c>
      <c r="E1875" s="136">
        <v>17.95</v>
      </c>
      <c r="F1875" s="155">
        <v>0.25</v>
      </c>
      <c r="G1875" s="136">
        <v>13.46</v>
      </c>
      <c r="H1875" s="154">
        <v>9</v>
      </c>
      <c r="I1875" s="137">
        <f t="shared" si="126"/>
        <v>0</v>
      </c>
      <c r="J1875" s="137">
        <f t="shared" si="127"/>
        <v>0</v>
      </c>
    </row>
    <row r="1876" spans="1:10" s="158" customFormat="1" ht="12.75">
      <c r="A1876" t="s">
        <v>372</v>
      </c>
      <c r="B1876"/>
      <c r="C1876" s="74"/>
      <c r="D1876"/>
      <c r="E1876" s="136"/>
      <c r="F1876" s="155"/>
      <c r="G1876" s="136"/>
      <c r="H1876" s="154"/>
      <c r="I1876" s="137"/>
      <c r="J1876" s="137"/>
    </row>
    <row r="1877" spans="1:10" s="111" customFormat="1" ht="12.75">
      <c r="A1877"/>
      <c r="B1877" t="s">
        <v>3034</v>
      </c>
      <c r="C1877" s="74"/>
      <c r="D1877" t="s">
        <v>3035</v>
      </c>
      <c r="E1877" s="136">
        <v>17.95</v>
      </c>
      <c r="F1877" s="155">
        <v>0.25</v>
      </c>
      <c r="G1877" s="136">
        <v>13.46</v>
      </c>
      <c r="H1877" s="154">
        <v>9</v>
      </c>
      <c r="I1877" s="137">
        <f aca="true" t="shared" si="128" ref="I1877:I1897">C1877*E1877</f>
        <v>0</v>
      </c>
      <c r="J1877" s="137">
        <f aca="true" t="shared" si="129" ref="J1877:J1897">C1877*G1877</f>
        <v>0</v>
      </c>
    </row>
    <row r="1878" spans="1:10" s="111" customFormat="1" ht="12.75">
      <c r="A1878"/>
      <c r="B1878" t="s">
        <v>3036</v>
      </c>
      <c r="C1878" s="74"/>
      <c r="D1878" t="s">
        <v>3037</v>
      </c>
      <c r="E1878" s="136">
        <v>17.95</v>
      </c>
      <c r="F1878" s="155">
        <v>0.25</v>
      </c>
      <c r="G1878" s="136">
        <v>13.46</v>
      </c>
      <c r="H1878" s="154">
        <v>9</v>
      </c>
      <c r="I1878" s="137">
        <f t="shared" si="128"/>
        <v>0</v>
      </c>
      <c r="J1878" s="137">
        <f t="shared" si="129"/>
        <v>0</v>
      </c>
    </row>
    <row r="1879" spans="1:10" s="111" customFormat="1" ht="12.75">
      <c r="A1879"/>
      <c r="B1879" t="s">
        <v>3038</v>
      </c>
      <c r="C1879" s="74"/>
      <c r="D1879" t="s">
        <v>3039</v>
      </c>
      <c r="E1879" s="136">
        <v>17.95</v>
      </c>
      <c r="F1879" s="155">
        <v>0.25</v>
      </c>
      <c r="G1879" s="136">
        <v>13.46</v>
      </c>
      <c r="H1879" s="154">
        <v>9</v>
      </c>
      <c r="I1879" s="137">
        <f t="shared" si="128"/>
        <v>0</v>
      </c>
      <c r="J1879" s="137">
        <f t="shared" si="129"/>
        <v>0</v>
      </c>
    </row>
    <row r="1880" spans="2:11" ht="12.75">
      <c r="B1880" t="s">
        <v>3040</v>
      </c>
      <c r="C1880" s="74"/>
      <c r="D1880" t="s">
        <v>3041</v>
      </c>
      <c r="E1880" s="136">
        <v>20.95</v>
      </c>
      <c r="F1880" s="155">
        <v>0.25</v>
      </c>
      <c r="G1880" s="136">
        <v>15.71</v>
      </c>
      <c r="H1880" s="154">
        <v>9</v>
      </c>
      <c r="I1880" s="137">
        <f t="shared" si="128"/>
        <v>0</v>
      </c>
      <c r="J1880" s="137">
        <f t="shared" si="129"/>
        <v>0</v>
      </c>
      <c r="K1880" s="2"/>
    </row>
    <row r="1881" spans="1:10" s="111" customFormat="1" ht="12.75">
      <c r="A1881"/>
      <c r="B1881" t="s">
        <v>3042</v>
      </c>
      <c r="C1881" s="74"/>
      <c r="D1881" t="s">
        <v>3043</v>
      </c>
      <c r="E1881" s="136">
        <v>17.95</v>
      </c>
      <c r="F1881" s="155">
        <v>0.25</v>
      </c>
      <c r="G1881" s="136">
        <v>13.46</v>
      </c>
      <c r="H1881" s="154">
        <v>9</v>
      </c>
      <c r="I1881" s="137">
        <f t="shared" si="128"/>
        <v>0</v>
      </c>
      <c r="J1881" s="137">
        <f t="shared" si="129"/>
        <v>0</v>
      </c>
    </row>
    <row r="1882" spans="1:10" s="158" customFormat="1" ht="12.75">
      <c r="A1882"/>
      <c r="B1882" t="s">
        <v>3044</v>
      </c>
      <c r="C1882" s="74"/>
      <c r="D1882" t="s">
        <v>3045</v>
      </c>
      <c r="E1882" s="136">
        <v>17.95</v>
      </c>
      <c r="F1882" s="155">
        <v>0.25</v>
      </c>
      <c r="G1882" s="136">
        <v>13.46</v>
      </c>
      <c r="H1882" s="154">
        <v>9</v>
      </c>
      <c r="I1882" s="137">
        <f t="shared" si="128"/>
        <v>0</v>
      </c>
      <c r="J1882" s="137">
        <f t="shared" si="129"/>
        <v>0</v>
      </c>
    </row>
    <row r="1883" spans="2:11" ht="12.75">
      <c r="B1883" t="s">
        <v>3046</v>
      </c>
      <c r="C1883" s="74"/>
      <c r="D1883" t="s">
        <v>3047</v>
      </c>
      <c r="E1883" s="136">
        <v>17.95</v>
      </c>
      <c r="F1883" s="155">
        <v>0.25</v>
      </c>
      <c r="G1883" s="136">
        <v>13.46</v>
      </c>
      <c r="H1883" s="154">
        <v>9</v>
      </c>
      <c r="I1883" s="137">
        <f t="shared" si="128"/>
        <v>0</v>
      </c>
      <c r="J1883" s="137">
        <f t="shared" si="129"/>
        <v>0</v>
      </c>
      <c r="K1883" s="2"/>
    </row>
    <row r="1884" spans="1:10" s="111" customFormat="1" ht="12.75">
      <c r="A1884"/>
      <c r="B1884" t="s">
        <v>3048</v>
      </c>
      <c r="C1884" s="74"/>
      <c r="D1884" t="s">
        <v>3049</v>
      </c>
      <c r="E1884" s="136">
        <v>20.95</v>
      </c>
      <c r="F1884" s="155">
        <v>0.25</v>
      </c>
      <c r="G1884" s="136">
        <v>15.71</v>
      </c>
      <c r="H1884" s="154">
        <v>9</v>
      </c>
      <c r="I1884" s="137">
        <f t="shared" si="128"/>
        <v>0</v>
      </c>
      <c r="J1884" s="137">
        <f t="shared" si="129"/>
        <v>0</v>
      </c>
    </row>
    <row r="1885" spans="1:10" s="111" customFormat="1" ht="12.75">
      <c r="A1885"/>
      <c r="B1885" t="s">
        <v>3050</v>
      </c>
      <c r="C1885" s="74"/>
      <c r="D1885" t="s">
        <v>3051</v>
      </c>
      <c r="E1885" s="136">
        <v>17.95</v>
      </c>
      <c r="F1885" s="155">
        <v>0.25</v>
      </c>
      <c r="G1885" s="136">
        <v>13.46</v>
      </c>
      <c r="H1885" s="154">
        <v>9</v>
      </c>
      <c r="I1885" s="137">
        <f t="shared" si="128"/>
        <v>0</v>
      </c>
      <c r="J1885" s="137">
        <f t="shared" si="129"/>
        <v>0</v>
      </c>
    </row>
    <row r="1886" spans="2:11" ht="12.75">
      <c r="B1886" t="s">
        <v>3052</v>
      </c>
      <c r="C1886" s="74"/>
      <c r="D1886" t="s">
        <v>3053</v>
      </c>
      <c r="E1886" s="136">
        <v>17.95</v>
      </c>
      <c r="F1886" s="155">
        <v>0.25</v>
      </c>
      <c r="G1886" s="136">
        <v>13.46</v>
      </c>
      <c r="H1886" s="154">
        <v>9</v>
      </c>
      <c r="I1886" s="137">
        <f t="shared" si="128"/>
        <v>0</v>
      </c>
      <c r="J1886" s="137">
        <f t="shared" si="129"/>
        <v>0</v>
      </c>
      <c r="K1886" s="2"/>
    </row>
    <row r="1887" spans="1:10" s="111" customFormat="1" ht="12.75">
      <c r="A1887"/>
      <c r="B1887" t="s">
        <v>3054</v>
      </c>
      <c r="C1887" s="74"/>
      <c r="D1887" t="s">
        <v>3055</v>
      </c>
      <c r="E1887" s="136">
        <v>17.95</v>
      </c>
      <c r="F1887" s="155">
        <v>0.25</v>
      </c>
      <c r="G1887" s="136">
        <v>13.46</v>
      </c>
      <c r="H1887" s="154">
        <v>9</v>
      </c>
      <c r="I1887" s="137">
        <f t="shared" si="128"/>
        <v>0</v>
      </c>
      <c r="J1887" s="137">
        <f t="shared" si="129"/>
        <v>0</v>
      </c>
    </row>
    <row r="1888" spans="1:10" s="111" customFormat="1" ht="12.75">
      <c r="A1888"/>
      <c r="B1888" t="s">
        <v>3056</v>
      </c>
      <c r="C1888" s="74"/>
      <c r="D1888" t="s">
        <v>3057</v>
      </c>
      <c r="E1888" s="136">
        <v>20.95</v>
      </c>
      <c r="F1888" s="155">
        <v>0.25</v>
      </c>
      <c r="G1888" s="136">
        <v>15.71</v>
      </c>
      <c r="H1888" s="154">
        <v>9</v>
      </c>
      <c r="I1888" s="137">
        <f t="shared" si="128"/>
        <v>0</v>
      </c>
      <c r="J1888" s="137">
        <f t="shared" si="129"/>
        <v>0</v>
      </c>
    </row>
    <row r="1889" spans="2:11" ht="12.75">
      <c r="B1889" t="s">
        <v>3058</v>
      </c>
      <c r="C1889" s="74"/>
      <c r="D1889" t="s">
        <v>3059</v>
      </c>
      <c r="E1889" s="136">
        <v>17.95</v>
      </c>
      <c r="F1889" s="155">
        <v>0.25</v>
      </c>
      <c r="G1889" s="136">
        <v>13.46</v>
      </c>
      <c r="H1889" s="154">
        <v>9</v>
      </c>
      <c r="I1889" s="137">
        <f t="shared" si="128"/>
        <v>0</v>
      </c>
      <c r="J1889" s="137">
        <f t="shared" si="129"/>
        <v>0</v>
      </c>
      <c r="K1889" s="2"/>
    </row>
    <row r="1890" spans="1:10" s="111" customFormat="1" ht="12.75">
      <c r="A1890"/>
      <c r="B1890" t="s">
        <v>3060</v>
      </c>
      <c r="C1890" s="74"/>
      <c r="D1890" t="s">
        <v>3061</v>
      </c>
      <c r="E1890" s="136">
        <v>17.95</v>
      </c>
      <c r="F1890" s="155">
        <v>0.25</v>
      </c>
      <c r="G1890" s="136">
        <v>13.46</v>
      </c>
      <c r="H1890" s="154">
        <v>9</v>
      </c>
      <c r="I1890" s="137">
        <f t="shared" si="128"/>
        <v>0</v>
      </c>
      <c r="J1890" s="137">
        <f t="shared" si="129"/>
        <v>0</v>
      </c>
    </row>
    <row r="1891" spans="2:11" ht="12.75">
      <c r="B1891" t="s">
        <v>3062</v>
      </c>
      <c r="C1891" s="74"/>
      <c r="D1891" t="s">
        <v>3063</v>
      </c>
      <c r="E1891" s="136">
        <v>17.95</v>
      </c>
      <c r="F1891" s="155">
        <v>0.25</v>
      </c>
      <c r="G1891" s="136">
        <v>13.46</v>
      </c>
      <c r="H1891" s="154">
        <v>9</v>
      </c>
      <c r="I1891" s="137">
        <f t="shared" si="128"/>
        <v>0</v>
      </c>
      <c r="J1891" s="137">
        <f t="shared" si="129"/>
        <v>0</v>
      </c>
      <c r="K1891" s="2"/>
    </row>
    <row r="1892" spans="1:10" ht="12.75">
      <c r="A1892"/>
      <c r="B1892" t="s">
        <v>3064</v>
      </c>
      <c r="C1892" s="74"/>
      <c r="D1892" t="s">
        <v>3065</v>
      </c>
      <c r="E1892" s="136">
        <v>20.95</v>
      </c>
      <c r="F1892" s="155">
        <v>0.25</v>
      </c>
      <c r="G1892" s="136">
        <v>15.71</v>
      </c>
      <c r="H1892" s="154">
        <v>9</v>
      </c>
      <c r="I1892" s="137">
        <f t="shared" si="128"/>
        <v>0</v>
      </c>
      <c r="J1892" s="137">
        <f t="shared" si="129"/>
        <v>0</v>
      </c>
    </row>
    <row r="1893" spans="1:10" s="111" customFormat="1" ht="12.75">
      <c r="A1893"/>
      <c r="B1893" t="s">
        <v>3066</v>
      </c>
      <c r="C1893" s="74"/>
      <c r="D1893" t="s">
        <v>3067</v>
      </c>
      <c r="E1893" s="136">
        <v>12.95</v>
      </c>
      <c r="F1893" s="155">
        <v>0.25</v>
      </c>
      <c r="G1893" s="136">
        <v>9.71</v>
      </c>
      <c r="H1893" s="154">
        <v>10</v>
      </c>
      <c r="I1893" s="137">
        <f t="shared" si="128"/>
        <v>0</v>
      </c>
      <c r="J1893" s="137">
        <f t="shared" si="129"/>
        <v>0</v>
      </c>
    </row>
    <row r="1894" spans="1:10" s="111" customFormat="1" ht="12.75">
      <c r="A1894"/>
      <c r="B1894" t="s">
        <v>3068</v>
      </c>
      <c r="C1894" s="74"/>
      <c r="D1894" t="s">
        <v>3069</v>
      </c>
      <c r="E1894" s="136">
        <v>17.95</v>
      </c>
      <c r="F1894" s="155">
        <v>0.25</v>
      </c>
      <c r="G1894" s="136">
        <v>13.46</v>
      </c>
      <c r="H1894" s="154">
        <v>9</v>
      </c>
      <c r="I1894" s="137">
        <f t="shared" si="128"/>
        <v>0</v>
      </c>
      <c r="J1894" s="137">
        <f t="shared" si="129"/>
        <v>0</v>
      </c>
    </row>
    <row r="1895" spans="1:10" s="111" customFormat="1" ht="12.75">
      <c r="A1895"/>
      <c r="B1895" t="s">
        <v>3070</v>
      </c>
      <c r="C1895" s="74"/>
      <c r="D1895" t="s">
        <v>3071</v>
      </c>
      <c r="E1895" s="136">
        <v>17.95</v>
      </c>
      <c r="F1895" s="155">
        <v>0.25</v>
      </c>
      <c r="G1895" s="136">
        <v>13.46</v>
      </c>
      <c r="H1895" s="154">
        <v>9</v>
      </c>
      <c r="I1895" s="137">
        <f t="shared" si="128"/>
        <v>0</v>
      </c>
      <c r="J1895" s="137">
        <f t="shared" si="129"/>
        <v>0</v>
      </c>
    </row>
    <row r="1896" spans="2:11" ht="12.75">
      <c r="B1896" t="s">
        <v>3072</v>
      </c>
      <c r="C1896" s="74"/>
      <c r="D1896" t="s">
        <v>3073</v>
      </c>
      <c r="E1896" s="136">
        <v>17.95</v>
      </c>
      <c r="F1896" s="155">
        <v>0.25</v>
      </c>
      <c r="G1896" s="136">
        <v>13.46</v>
      </c>
      <c r="H1896" s="154">
        <v>9</v>
      </c>
      <c r="I1896" s="137">
        <f t="shared" si="128"/>
        <v>0</v>
      </c>
      <c r="J1896" s="137">
        <f t="shared" si="129"/>
        <v>0</v>
      </c>
      <c r="K1896" s="2"/>
    </row>
    <row r="1897" spans="2:11" ht="12.75">
      <c r="B1897" t="s">
        <v>3074</v>
      </c>
      <c r="C1897" s="74"/>
      <c r="D1897" t="s">
        <v>3075</v>
      </c>
      <c r="E1897" s="136">
        <v>20.95</v>
      </c>
      <c r="F1897" s="155">
        <v>0.25</v>
      </c>
      <c r="G1897" s="136">
        <v>15.71</v>
      </c>
      <c r="H1897" s="154">
        <v>9</v>
      </c>
      <c r="I1897" s="137">
        <f t="shared" si="128"/>
        <v>0</v>
      </c>
      <c r="J1897" s="137">
        <f t="shared" si="129"/>
        <v>0</v>
      </c>
      <c r="K1897" s="2"/>
    </row>
    <row r="1898" spans="1:10" s="111" customFormat="1" ht="12.75">
      <c r="A1898" t="s">
        <v>3902</v>
      </c>
      <c r="B1898"/>
      <c r="C1898" s="74"/>
      <c r="D1898"/>
      <c r="E1898" s="136"/>
      <c r="F1898" s="155"/>
      <c r="G1898" s="136"/>
      <c r="H1898" s="154"/>
      <c r="I1898" s="137"/>
      <c r="J1898" s="137"/>
    </row>
    <row r="1899" spans="2:11" ht="12.75">
      <c r="B1899" t="s">
        <v>3076</v>
      </c>
      <c r="C1899" s="74"/>
      <c r="D1899" t="s">
        <v>3077</v>
      </c>
      <c r="E1899" s="136">
        <v>21.99</v>
      </c>
      <c r="F1899" s="155">
        <v>0.25</v>
      </c>
      <c r="G1899" s="136">
        <v>16.49</v>
      </c>
      <c r="H1899" s="154">
        <v>9</v>
      </c>
      <c r="I1899" s="137">
        <f aca="true" t="shared" si="130" ref="I1899:I1920">C1899*E1899</f>
        <v>0</v>
      </c>
      <c r="J1899" s="137">
        <f aca="true" t="shared" si="131" ref="J1899:J1920">C1899*G1899</f>
        <v>0</v>
      </c>
      <c r="K1899" s="2"/>
    </row>
    <row r="1900" spans="1:10" s="111" customFormat="1" ht="12.75">
      <c r="A1900"/>
      <c r="B1900" t="s">
        <v>3078</v>
      </c>
      <c r="C1900" s="74"/>
      <c r="D1900" t="s">
        <v>3079</v>
      </c>
      <c r="E1900" s="136">
        <v>18.99</v>
      </c>
      <c r="F1900" s="155">
        <v>0.25</v>
      </c>
      <c r="G1900" s="136">
        <v>14.24</v>
      </c>
      <c r="H1900" s="154">
        <v>9</v>
      </c>
      <c r="I1900" s="137">
        <f t="shared" si="130"/>
        <v>0</v>
      </c>
      <c r="J1900" s="137">
        <f t="shared" si="131"/>
        <v>0</v>
      </c>
    </row>
    <row r="1901" spans="2:11" ht="12.75">
      <c r="B1901" t="s">
        <v>3080</v>
      </c>
      <c r="C1901" s="74"/>
      <c r="D1901" t="s">
        <v>3081</v>
      </c>
      <c r="E1901" s="136">
        <v>18.99</v>
      </c>
      <c r="F1901" s="155">
        <v>0.25</v>
      </c>
      <c r="G1901" s="136">
        <v>14.24</v>
      </c>
      <c r="H1901" s="154">
        <v>9</v>
      </c>
      <c r="I1901" s="137">
        <f t="shared" si="130"/>
        <v>0</v>
      </c>
      <c r="J1901" s="137">
        <f t="shared" si="131"/>
        <v>0</v>
      </c>
      <c r="K1901" s="2"/>
    </row>
    <row r="1902" spans="2:11" ht="12.75">
      <c r="B1902" t="s">
        <v>3082</v>
      </c>
      <c r="C1902" s="74"/>
      <c r="D1902" t="s">
        <v>3083</v>
      </c>
      <c r="E1902" s="136">
        <v>18.99</v>
      </c>
      <c r="F1902" s="155">
        <v>0.25</v>
      </c>
      <c r="G1902" s="136">
        <v>14.24</v>
      </c>
      <c r="H1902" s="154">
        <v>9</v>
      </c>
      <c r="I1902" s="137">
        <f t="shared" si="130"/>
        <v>0</v>
      </c>
      <c r="J1902" s="137">
        <f t="shared" si="131"/>
        <v>0</v>
      </c>
      <c r="K1902" s="2"/>
    </row>
    <row r="1903" spans="2:11" ht="12.75">
      <c r="B1903" t="s">
        <v>3084</v>
      </c>
      <c r="C1903" s="74"/>
      <c r="D1903" t="s">
        <v>3085</v>
      </c>
      <c r="E1903" s="136">
        <v>21.99</v>
      </c>
      <c r="F1903" s="155">
        <v>0.25</v>
      </c>
      <c r="G1903" s="136">
        <v>16.49</v>
      </c>
      <c r="H1903" s="154">
        <v>9</v>
      </c>
      <c r="I1903" s="137">
        <f t="shared" si="130"/>
        <v>0</v>
      </c>
      <c r="J1903" s="137">
        <f t="shared" si="131"/>
        <v>0</v>
      </c>
      <c r="K1903" s="2"/>
    </row>
    <row r="1904" spans="2:11" ht="12.75">
      <c r="B1904" t="s">
        <v>3086</v>
      </c>
      <c r="C1904" s="74"/>
      <c r="D1904" t="s">
        <v>3087</v>
      </c>
      <c r="E1904" s="136">
        <v>15.99</v>
      </c>
      <c r="F1904" s="155">
        <v>0.25</v>
      </c>
      <c r="G1904" s="136">
        <v>11.99</v>
      </c>
      <c r="H1904" s="154">
        <v>9</v>
      </c>
      <c r="I1904" s="137">
        <f t="shared" si="130"/>
        <v>0</v>
      </c>
      <c r="J1904" s="137">
        <f t="shared" si="131"/>
        <v>0</v>
      </c>
      <c r="K1904" s="2"/>
    </row>
    <row r="1905" spans="2:11" ht="12.75">
      <c r="B1905" t="s">
        <v>3088</v>
      </c>
      <c r="C1905" s="74"/>
      <c r="D1905" t="s">
        <v>3089</v>
      </c>
      <c r="E1905" s="136">
        <v>15.99</v>
      </c>
      <c r="F1905" s="155">
        <v>0.25</v>
      </c>
      <c r="G1905" s="136">
        <v>11.99</v>
      </c>
      <c r="H1905" s="154">
        <v>9</v>
      </c>
      <c r="I1905" s="137">
        <f t="shared" si="130"/>
        <v>0</v>
      </c>
      <c r="J1905" s="137">
        <f t="shared" si="131"/>
        <v>0</v>
      </c>
      <c r="K1905" s="2"/>
    </row>
    <row r="1906" spans="2:11" ht="12.75">
      <c r="B1906" t="s">
        <v>3090</v>
      </c>
      <c r="C1906" s="74"/>
      <c r="D1906" t="s">
        <v>3091</v>
      </c>
      <c r="E1906" s="136">
        <v>15.99</v>
      </c>
      <c r="F1906" s="155">
        <v>0.25</v>
      </c>
      <c r="G1906" s="136">
        <v>11.99</v>
      </c>
      <c r="H1906" s="154">
        <v>9</v>
      </c>
      <c r="I1906" s="137">
        <f t="shared" si="130"/>
        <v>0</v>
      </c>
      <c r="J1906" s="137">
        <f t="shared" si="131"/>
        <v>0</v>
      </c>
      <c r="K1906" s="2"/>
    </row>
    <row r="1907" spans="1:10" s="111" customFormat="1" ht="12.75">
      <c r="A1907"/>
      <c r="B1907" t="s">
        <v>3092</v>
      </c>
      <c r="C1907" s="74"/>
      <c r="D1907" t="s">
        <v>3093</v>
      </c>
      <c r="E1907" s="136">
        <v>17.99</v>
      </c>
      <c r="F1907" s="155">
        <v>0.25</v>
      </c>
      <c r="G1907" s="136">
        <v>13.49</v>
      </c>
      <c r="H1907" s="154">
        <v>9</v>
      </c>
      <c r="I1907" s="137">
        <f t="shared" si="130"/>
        <v>0</v>
      </c>
      <c r="J1907" s="137">
        <f t="shared" si="131"/>
        <v>0</v>
      </c>
    </row>
    <row r="1908" spans="1:10" s="111" customFormat="1" ht="12.75">
      <c r="A1908"/>
      <c r="B1908" t="s">
        <v>3094</v>
      </c>
      <c r="C1908" s="74"/>
      <c r="D1908" t="s">
        <v>3095</v>
      </c>
      <c r="E1908" s="136">
        <v>19.99</v>
      </c>
      <c r="F1908" s="155">
        <v>0.25</v>
      </c>
      <c r="G1908" s="136">
        <v>14.99</v>
      </c>
      <c r="H1908" s="154">
        <v>9</v>
      </c>
      <c r="I1908" s="137">
        <f t="shared" si="130"/>
        <v>0</v>
      </c>
      <c r="J1908" s="137">
        <f t="shared" si="131"/>
        <v>0</v>
      </c>
    </row>
    <row r="1909" spans="1:10" s="111" customFormat="1" ht="12.75">
      <c r="A1909"/>
      <c r="B1909" t="s">
        <v>3096</v>
      </c>
      <c r="C1909" s="74"/>
      <c r="D1909" t="s">
        <v>3097</v>
      </c>
      <c r="E1909" s="136">
        <v>19.99</v>
      </c>
      <c r="F1909" s="155">
        <v>0.25</v>
      </c>
      <c r="G1909" s="136">
        <v>14.99</v>
      </c>
      <c r="H1909" s="154">
        <v>9</v>
      </c>
      <c r="I1909" s="137">
        <f t="shared" si="130"/>
        <v>0</v>
      </c>
      <c r="J1909" s="137">
        <f t="shared" si="131"/>
        <v>0</v>
      </c>
    </row>
    <row r="1910" spans="1:10" s="111" customFormat="1" ht="12.75">
      <c r="A1910"/>
      <c r="B1910" t="s">
        <v>3098</v>
      </c>
      <c r="C1910" s="74"/>
      <c r="D1910" t="s">
        <v>3099</v>
      </c>
      <c r="E1910" s="136">
        <v>19.99</v>
      </c>
      <c r="F1910" s="155">
        <v>0.25</v>
      </c>
      <c r="G1910" s="136">
        <v>14.99</v>
      </c>
      <c r="H1910" s="154">
        <v>9</v>
      </c>
      <c r="I1910" s="137">
        <f t="shared" si="130"/>
        <v>0</v>
      </c>
      <c r="J1910" s="137">
        <f t="shared" si="131"/>
        <v>0</v>
      </c>
    </row>
    <row r="1911" spans="1:10" s="111" customFormat="1" ht="12.75">
      <c r="A1911"/>
      <c r="B1911" t="s">
        <v>3100</v>
      </c>
      <c r="C1911" s="74"/>
      <c r="D1911" t="s">
        <v>3101</v>
      </c>
      <c r="E1911" s="136">
        <v>21.99</v>
      </c>
      <c r="F1911" s="155">
        <v>0.25</v>
      </c>
      <c r="G1911" s="136">
        <v>16.49</v>
      </c>
      <c r="H1911" s="154">
        <v>9</v>
      </c>
      <c r="I1911" s="137">
        <f t="shared" si="130"/>
        <v>0</v>
      </c>
      <c r="J1911" s="137">
        <f t="shared" si="131"/>
        <v>0</v>
      </c>
    </row>
    <row r="1912" spans="1:10" s="111" customFormat="1" ht="12.75">
      <c r="A1912"/>
      <c r="B1912" t="s">
        <v>3102</v>
      </c>
      <c r="C1912" s="74"/>
      <c r="D1912" t="s">
        <v>3103</v>
      </c>
      <c r="E1912" s="136">
        <v>21.99</v>
      </c>
      <c r="F1912" s="155">
        <v>0.25</v>
      </c>
      <c r="G1912" s="136">
        <v>16.49</v>
      </c>
      <c r="H1912" s="154">
        <v>9</v>
      </c>
      <c r="I1912" s="137">
        <f t="shared" si="130"/>
        <v>0</v>
      </c>
      <c r="J1912" s="137">
        <f t="shared" si="131"/>
        <v>0</v>
      </c>
    </row>
    <row r="1913" spans="1:10" s="111" customFormat="1" ht="12.75">
      <c r="A1913"/>
      <c r="B1913" t="s">
        <v>3104</v>
      </c>
      <c r="C1913" s="74"/>
      <c r="D1913" t="s">
        <v>3105</v>
      </c>
      <c r="E1913" s="136">
        <v>16.99</v>
      </c>
      <c r="F1913" s="155">
        <v>0.25</v>
      </c>
      <c r="G1913" s="136">
        <v>12.74</v>
      </c>
      <c r="H1913" s="154">
        <v>9</v>
      </c>
      <c r="I1913" s="137">
        <f t="shared" si="130"/>
        <v>0</v>
      </c>
      <c r="J1913" s="137">
        <f t="shared" si="131"/>
        <v>0</v>
      </c>
    </row>
    <row r="1914" spans="1:10" s="111" customFormat="1" ht="12.75">
      <c r="A1914"/>
      <c r="B1914" t="s">
        <v>3106</v>
      </c>
      <c r="C1914" s="74"/>
      <c r="D1914" t="s">
        <v>3107</v>
      </c>
      <c r="E1914" s="136">
        <v>16.99</v>
      </c>
      <c r="F1914" s="155">
        <v>0.25</v>
      </c>
      <c r="G1914" s="136">
        <v>12.74</v>
      </c>
      <c r="H1914" s="154">
        <v>9</v>
      </c>
      <c r="I1914" s="137">
        <f t="shared" si="130"/>
        <v>0</v>
      </c>
      <c r="J1914" s="137">
        <f t="shared" si="131"/>
        <v>0</v>
      </c>
    </row>
    <row r="1915" spans="1:10" s="158" customFormat="1" ht="12.75">
      <c r="A1915"/>
      <c r="B1915" t="s">
        <v>3108</v>
      </c>
      <c r="C1915" s="74"/>
      <c r="D1915" t="s">
        <v>3109</v>
      </c>
      <c r="E1915" s="136">
        <v>16.99</v>
      </c>
      <c r="F1915" s="155">
        <v>0.25</v>
      </c>
      <c r="G1915" s="136">
        <v>12.74</v>
      </c>
      <c r="H1915" s="154">
        <v>9</v>
      </c>
      <c r="I1915" s="137">
        <f t="shared" si="130"/>
        <v>0</v>
      </c>
      <c r="J1915" s="137">
        <f t="shared" si="131"/>
        <v>0</v>
      </c>
    </row>
    <row r="1916" spans="2:11" ht="12.75">
      <c r="B1916" t="s">
        <v>3110</v>
      </c>
      <c r="C1916" s="74"/>
      <c r="D1916" t="s">
        <v>3111</v>
      </c>
      <c r="E1916" s="136">
        <v>18.99</v>
      </c>
      <c r="F1916" s="155">
        <v>0.25</v>
      </c>
      <c r="G1916" s="136">
        <v>14.24</v>
      </c>
      <c r="H1916" s="154">
        <v>9</v>
      </c>
      <c r="I1916" s="137">
        <f t="shared" si="130"/>
        <v>0</v>
      </c>
      <c r="J1916" s="137">
        <f t="shared" si="131"/>
        <v>0</v>
      </c>
      <c r="K1916" s="2"/>
    </row>
    <row r="1917" spans="1:10" s="111" customFormat="1" ht="12.75">
      <c r="A1917"/>
      <c r="B1917" t="s">
        <v>3112</v>
      </c>
      <c r="C1917" s="74"/>
      <c r="D1917" t="s">
        <v>3113</v>
      </c>
      <c r="E1917" s="136">
        <v>16.99</v>
      </c>
      <c r="F1917" s="155">
        <v>0.25</v>
      </c>
      <c r="G1917" s="136">
        <v>12.74</v>
      </c>
      <c r="H1917" s="154">
        <v>9</v>
      </c>
      <c r="I1917" s="137">
        <f t="shared" si="130"/>
        <v>0</v>
      </c>
      <c r="J1917" s="137">
        <f t="shared" si="131"/>
        <v>0</v>
      </c>
    </row>
    <row r="1918" spans="1:10" s="111" customFormat="1" ht="12.75">
      <c r="A1918"/>
      <c r="B1918" t="s">
        <v>3114</v>
      </c>
      <c r="C1918" s="74"/>
      <c r="D1918" t="s">
        <v>3115</v>
      </c>
      <c r="E1918" s="136">
        <v>16.99</v>
      </c>
      <c r="F1918" s="155">
        <v>0.25</v>
      </c>
      <c r="G1918" s="136">
        <v>12.74</v>
      </c>
      <c r="H1918" s="154">
        <v>9</v>
      </c>
      <c r="I1918" s="137">
        <f t="shared" si="130"/>
        <v>0</v>
      </c>
      <c r="J1918" s="137">
        <f t="shared" si="131"/>
        <v>0</v>
      </c>
    </row>
    <row r="1919" spans="2:11" ht="12.75">
      <c r="B1919" t="s">
        <v>3116</v>
      </c>
      <c r="C1919" s="74"/>
      <c r="D1919" t="s">
        <v>3117</v>
      </c>
      <c r="E1919" s="136">
        <v>16.99</v>
      </c>
      <c r="F1919" s="155">
        <v>0.25</v>
      </c>
      <c r="G1919" s="136">
        <v>12.74</v>
      </c>
      <c r="H1919" s="154">
        <v>9</v>
      </c>
      <c r="I1919" s="137">
        <f t="shared" si="130"/>
        <v>0</v>
      </c>
      <c r="J1919" s="137">
        <f t="shared" si="131"/>
        <v>0</v>
      </c>
      <c r="K1919" s="2"/>
    </row>
    <row r="1920" spans="2:11" ht="12.75">
      <c r="B1920" t="s">
        <v>3118</v>
      </c>
      <c r="C1920" s="74"/>
      <c r="D1920" t="s">
        <v>3119</v>
      </c>
      <c r="E1920" s="136">
        <v>16.99</v>
      </c>
      <c r="F1920" s="155">
        <v>0.25</v>
      </c>
      <c r="G1920" s="136">
        <v>12.74</v>
      </c>
      <c r="H1920" s="154">
        <v>9</v>
      </c>
      <c r="I1920" s="137">
        <f t="shared" si="130"/>
        <v>0</v>
      </c>
      <c r="J1920" s="137">
        <f t="shared" si="131"/>
        <v>0</v>
      </c>
      <c r="K1920" s="2"/>
    </row>
    <row r="1921" spans="1:10" ht="12.75">
      <c r="A1921" t="s">
        <v>3903</v>
      </c>
      <c r="C1921" s="74"/>
      <c r="E1921" s="136"/>
      <c r="F1921" s="155"/>
      <c r="G1921" s="136"/>
      <c r="H1921" s="154"/>
      <c r="I1921" s="137"/>
      <c r="J1921" s="137"/>
    </row>
    <row r="1922" spans="2:11" ht="12.75">
      <c r="B1922" t="s">
        <v>3120</v>
      </c>
      <c r="C1922" s="74"/>
      <c r="D1922" t="s">
        <v>3121</v>
      </c>
      <c r="E1922" s="136">
        <v>18.99</v>
      </c>
      <c r="F1922" s="155">
        <v>0.25</v>
      </c>
      <c r="G1922" s="136">
        <v>14.24</v>
      </c>
      <c r="H1922" s="154">
        <v>9</v>
      </c>
      <c r="I1922" s="137">
        <f aca="true" t="shared" si="132" ref="I1922:I1945">C1922*E1922</f>
        <v>0</v>
      </c>
      <c r="J1922" s="137">
        <f aca="true" t="shared" si="133" ref="J1922:J1945">C1922*G1922</f>
        <v>0</v>
      </c>
      <c r="K1922" s="2"/>
    </row>
    <row r="1923" spans="2:11" ht="12.75">
      <c r="B1923" t="s">
        <v>3122</v>
      </c>
      <c r="C1923" s="74"/>
      <c r="D1923" t="s">
        <v>3123</v>
      </c>
      <c r="E1923" s="136">
        <v>18.99</v>
      </c>
      <c r="F1923" s="155">
        <v>0.25</v>
      </c>
      <c r="G1923" s="136">
        <v>14.24</v>
      </c>
      <c r="H1923" s="154">
        <v>9</v>
      </c>
      <c r="I1923" s="137">
        <f t="shared" si="132"/>
        <v>0</v>
      </c>
      <c r="J1923" s="137">
        <f t="shared" si="133"/>
        <v>0</v>
      </c>
      <c r="K1923" s="2"/>
    </row>
    <row r="1924" spans="2:11" ht="12.75">
      <c r="B1924" t="s">
        <v>3124</v>
      </c>
      <c r="C1924" s="74"/>
      <c r="D1924" t="s">
        <v>3125</v>
      </c>
      <c r="E1924" s="136">
        <v>18.99</v>
      </c>
      <c r="F1924" s="155">
        <v>0.25</v>
      </c>
      <c r="G1924" s="136">
        <v>14.24</v>
      </c>
      <c r="H1924" s="154">
        <v>9</v>
      </c>
      <c r="I1924" s="137">
        <f t="shared" si="132"/>
        <v>0</v>
      </c>
      <c r="J1924" s="137">
        <f t="shared" si="133"/>
        <v>0</v>
      </c>
      <c r="K1924" s="2"/>
    </row>
    <row r="1925" spans="1:10" s="158" customFormat="1" ht="12.75">
      <c r="A1925"/>
      <c r="B1925" t="s">
        <v>3126</v>
      </c>
      <c r="C1925" s="74"/>
      <c r="D1925" t="s">
        <v>3127</v>
      </c>
      <c r="E1925" s="136">
        <v>21.99</v>
      </c>
      <c r="F1925" s="155">
        <v>0.25</v>
      </c>
      <c r="G1925" s="136">
        <v>16.49</v>
      </c>
      <c r="H1925" s="154">
        <v>9</v>
      </c>
      <c r="I1925" s="137">
        <f t="shared" si="132"/>
        <v>0</v>
      </c>
      <c r="J1925" s="137">
        <f t="shared" si="133"/>
        <v>0</v>
      </c>
    </row>
    <row r="1926" spans="1:10" s="111" customFormat="1" ht="12.75">
      <c r="A1926"/>
      <c r="B1926" t="s">
        <v>3128</v>
      </c>
      <c r="C1926" s="74"/>
      <c r="D1926" t="s">
        <v>3129</v>
      </c>
      <c r="E1926" s="136">
        <v>18.99</v>
      </c>
      <c r="F1926" s="155">
        <v>0.25</v>
      </c>
      <c r="G1926" s="136">
        <v>14.24</v>
      </c>
      <c r="H1926" s="154">
        <v>9</v>
      </c>
      <c r="I1926" s="137">
        <f t="shared" si="132"/>
        <v>0</v>
      </c>
      <c r="J1926" s="137">
        <f t="shared" si="133"/>
        <v>0</v>
      </c>
    </row>
    <row r="1927" spans="2:11" ht="12.75">
      <c r="B1927" t="s">
        <v>3130</v>
      </c>
      <c r="C1927" s="74"/>
      <c r="D1927" t="s">
        <v>3131</v>
      </c>
      <c r="E1927" s="136">
        <v>18.99</v>
      </c>
      <c r="F1927" s="155">
        <v>0.25</v>
      </c>
      <c r="G1927" s="136">
        <v>14.24</v>
      </c>
      <c r="H1927" s="154">
        <v>9</v>
      </c>
      <c r="I1927" s="137">
        <f t="shared" si="132"/>
        <v>0</v>
      </c>
      <c r="J1927" s="137">
        <f t="shared" si="133"/>
        <v>0</v>
      </c>
      <c r="K1927" s="2"/>
    </row>
    <row r="1928" spans="1:10" s="111" customFormat="1" ht="12.75">
      <c r="A1928"/>
      <c r="B1928" t="s">
        <v>3132</v>
      </c>
      <c r="C1928" s="74"/>
      <c r="D1928" t="s">
        <v>3133</v>
      </c>
      <c r="E1928" s="136">
        <v>18.99</v>
      </c>
      <c r="F1928" s="155">
        <v>0.25</v>
      </c>
      <c r="G1928" s="136">
        <v>14.24</v>
      </c>
      <c r="H1928" s="154">
        <v>9</v>
      </c>
      <c r="I1928" s="137">
        <f t="shared" si="132"/>
        <v>0</v>
      </c>
      <c r="J1928" s="137">
        <f t="shared" si="133"/>
        <v>0</v>
      </c>
    </row>
    <row r="1929" spans="1:10" s="111" customFormat="1" ht="12.75">
      <c r="A1929"/>
      <c r="B1929" t="s">
        <v>3134</v>
      </c>
      <c r="C1929" s="74"/>
      <c r="D1929" t="s">
        <v>3135</v>
      </c>
      <c r="E1929" s="136">
        <v>21.99</v>
      </c>
      <c r="F1929" s="155">
        <v>0.25</v>
      </c>
      <c r="G1929" s="136">
        <v>16.49</v>
      </c>
      <c r="H1929" s="154">
        <v>9</v>
      </c>
      <c r="I1929" s="137">
        <f t="shared" si="132"/>
        <v>0</v>
      </c>
      <c r="J1929" s="137">
        <f t="shared" si="133"/>
        <v>0</v>
      </c>
    </row>
    <row r="1930" spans="1:10" s="111" customFormat="1" ht="12.75">
      <c r="A1930"/>
      <c r="B1930" t="s">
        <v>3136</v>
      </c>
      <c r="C1930" s="74"/>
      <c r="D1930" t="s">
        <v>3137</v>
      </c>
      <c r="E1930" s="136">
        <v>18.99</v>
      </c>
      <c r="F1930" s="155">
        <v>0.25</v>
      </c>
      <c r="G1930" s="136">
        <v>14.24</v>
      </c>
      <c r="H1930" s="154">
        <v>9</v>
      </c>
      <c r="I1930" s="137">
        <f t="shared" si="132"/>
        <v>0</v>
      </c>
      <c r="J1930" s="137">
        <f t="shared" si="133"/>
        <v>0</v>
      </c>
    </row>
    <row r="1931" spans="1:10" s="158" customFormat="1" ht="12.75">
      <c r="A1931"/>
      <c r="B1931" t="s">
        <v>3138</v>
      </c>
      <c r="C1931" s="74"/>
      <c r="D1931" t="s">
        <v>3139</v>
      </c>
      <c r="E1931" s="136">
        <v>18.99</v>
      </c>
      <c r="F1931" s="155">
        <v>0.25</v>
      </c>
      <c r="G1931" s="136">
        <v>14.24</v>
      </c>
      <c r="H1931" s="154">
        <v>9</v>
      </c>
      <c r="I1931" s="137">
        <f t="shared" si="132"/>
        <v>0</v>
      </c>
      <c r="J1931" s="137">
        <f t="shared" si="133"/>
        <v>0</v>
      </c>
    </row>
    <row r="1932" spans="2:11" ht="12.75">
      <c r="B1932" t="s">
        <v>3140</v>
      </c>
      <c r="C1932" s="74"/>
      <c r="D1932" t="s">
        <v>3141</v>
      </c>
      <c r="E1932" s="136">
        <v>18.99</v>
      </c>
      <c r="F1932" s="155">
        <v>0.25</v>
      </c>
      <c r="G1932" s="136">
        <v>14.24</v>
      </c>
      <c r="H1932" s="154">
        <v>9</v>
      </c>
      <c r="I1932" s="137">
        <f t="shared" si="132"/>
        <v>0</v>
      </c>
      <c r="J1932" s="137">
        <f t="shared" si="133"/>
        <v>0</v>
      </c>
      <c r="K1932" s="2"/>
    </row>
    <row r="1933" spans="2:11" ht="12.75">
      <c r="B1933" t="s">
        <v>3142</v>
      </c>
      <c r="C1933" s="74"/>
      <c r="D1933" t="s">
        <v>3143</v>
      </c>
      <c r="E1933" s="136">
        <v>21.99</v>
      </c>
      <c r="F1933" s="155">
        <v>0.25</v>
      </c>
      <c r="G1933" s="136">
        <v>16.49</v>
      </c>
      <c r="H1933" s="154">
        <v>9</v>
      </c>
      <c r="I1933" s="137">
        <f t="shared" si="132"/>
        <v>0</v>
      </c>
      <c r="J1933" s="137">
        <f t="shared" si="133"/>
        <v>0</v>
      </c>
      <c r="K1933" s="2"/>
    </row>
    <row r="1934" spans="1:10" s="111" customFormat="1" ht="12.75">
      <c r="A1934"/>
      <c r="B1934" t="s">
        <v>3144</v>
      </c>
      <c r="C1934" s="74"/>
      <c r="D1934" t="s">
        <v>3145</v>
      </c>
      <c r="E1934" s="136">
        <v>16.99</v>
      </c>
      <c r="F1934" s="155">
        <v>0.25</v>
      </c>
      <c r="G1934" s="136">
        <v>12.74</v>
      </c>
      <c r="H1934" s="154">
        <v>9</v>
      </c>
      <c r="I1934" s="137">
        <f t="shared" si="132"/>
        <v>0</v>
      </c>
      <c r="J1934" s="137">
        <f t="shared" si="133"/>
        <v>0</v>
      </c>
    </row>
    <row r="1935" spans="1:10" s="111" customFormat="1" ht="12.75">
      <c r="A1935"/>
      <c r="B1935" t="s">
        <v>3146</v>
      </c>
      <c r="C1935" s="74"/>
      <c r="D1935" t="s">
        <v>3147</v>
      </c>
      <c r="E1935" s="136">
        <v>16.99</v>
      </c>
      <c r="F1935" s="155">
        <v>0.25</v>
      </c>
      <c r="G1935" s="136">
        <v>12.74</v>
      </c>
      <c r="H1935" s="154">
        <v>9</v>
      </c>
      <c r="I1935" s="137">
        <f t="shared" si="132"/>
        <v>0</v>
      </c>
      <c r="J1935" s="137">
        <f t="shared" si="133"/>
        <v>0</v>
      </c>
    </row>
    <row r="1936" spans="2:11" ht="12.75">
      <c r="B1936" t="s">
        <v>3148</v>
      </c>
      <c r="C1936" s="74"/>
      <c r="D1936" t="s">
        <v>3149</v>
      </c>
      <c r="E1936" s="136">
        <v>16.99</v>
      </c>
      <c r="F1936" s="155">
        <v>0.25</v>
      </c>
      <c r="G1936" s="136">
        <v>12.74</v>
      </c>
      <c r="H1936" s="154">
        <v>9</v>
      </c>
      <c r="I1936" s="137">
        <f t="shared" si="132"/>
        <v>0</v>
      </c>
      <c r="J1936" s="137">
        <f t="shared" si="133"/>
        <v>0</v>
      </c>
      <c r="K1936" s="2"/>
    </row>
    <row r="1937" spans="1:10" s="111" customFormat="1" ht="12.75">
      <c r="A1937"/>
      <c r="B1937" t="s">
        <v>3150</v>
      </c>
      <c r="C1937" s="74"/>
      <c r="D1937" t="s">
        <v>3151</v>
      </c>
      <c r="E1937" s="136">
        <v>18.99</v>
      </c>
      <c r="F1937" s="155">
        <v>0.25</v>
      </c>
      <c r="G1937" s="136">
        <v>14.24</v>
      </c>
      <c r="H1937" s="154">
        <v>9</v>
      </c>
      <c r="I1937" s="137">
        <f t="shared" si="132"/>
        <v>0</v>
      </c>
      <c r="J1937" s="137">
        <f t="shared" si="133"/>
        <v>0</v>
      </c>
    </row>
    <row r="1938" spans="2:11" ht="12.75">
      <c r="B1938" t="s">
        <v>3152</v>
      </c>
      <c r="C1938" s="74"/>
      <c r="D1938" t="s">
        <v>3153</v>
      </c>
      <c r="E1938" s="136">
        <v>16.99</v>
      </c>
      <c r="F1938" s="155">
        <v>0.25</v>
      </c>
      <c r="G1938" s="136">
        <v>12.74</v>
      </c>
      <c r="H1938" s="154">
        <v>9</v>
      </c>
      <c r="I1938" s="137">
        <f t="shared" si="132"/>
        <v>0</v>
      </c>
      <c r="J1938" s="137">
        <f t="shared" si="133"/>
        <v>0</v>
      </c>
      <c r="K1938" s="2"/>
    </row>
    <row r="1939" spans="1:10" s="111" customFormat="1" ht="12.75">
      <c r="A1939"/>
      <c r="B1939" t="s">
        <v>3154</v>
      </c>
      <c r="C1939" s="74"/>
      <c r="D1939" t="s">
        <v>3155</v>
      </c>
      <c r="E1939" s="136">
        <v>16.99</v>
      </c>
      <c r="F1939" s="155">
        <v>0.25</v>
      </c>
      <c r="G1939" s="136">
        <v>12.74</v>
      </c>
      <c r="H1939" s="154">
        <v>9</v>
      </c>
      <c r="I1939" s="137">
        <f t="shared" si="132"/>
        <v>0</v>
      </c>
      <c r="J1939" s="137">
        <f t="shared" si="133"/>
        <v>0</v>
      </c>
    </row>
    <row r="1940" spans="2:11" ht="12.75">
      <c r="B1940" t="s">
        <v>3156</v>
      </c>
      <c r="C1940" s="74"/>
      <c r="D1940" t="s">
        <v>3157</v>
      </c>
      <c r="E1940" s="136">
        <v>16.99</v>
      </c>
      <c r="F1940" s="155">
        <v>0.25</v>
      </c>
      <c r="G1940" s="136">
        <v>12.74</v>
      </c>
      <c r="H1940" s="154">
        <v>9</v>
      </c>
      <c r="I1940" s="137">
        <f t="shared" si="132"/>
        <v>0</v>
      </c>
      <c r="J1940" s="137">
        <f t="shared" si="133"/>
        <v>0</v>
      </c>
      <c r="K1940" s="2"/>
    </row>
    <row r="1941" spans="1:10" s="111" customFormat="1" ht="12.75">
      <c r="A1941"/>
      <c r="B1941" t="s">
        <v>3158</v>
      </c>
      <c r="C1941" s="74"/>
      <c r="D1941" t="s">
        <v>3159</v>
      </c>
      <c r="E1941" s="136">
        <v>18.99</v>
      </c>
      <c r="F1941" s="155">
        <v>0.25</v>
      </c>
      <c r="G1941" s="136">
        <v>14.24</v>
      </c>
      <c r="H1941" s="154">
        <v>9</v>
      </c>
      <c r="I1941" s="137">
        <f t="shared" si="132"/>
        <v>0</v>
      </c>
      <c r="J1941" s="137">
        <f t="shared" si="133"/>
        <v>0</v>
      </c>
    </row>
    <row r="1942" spans="1:10" s="111" customFormat="1" ht="12.75">
      <c r="A1942"/>
      <c r="B1942" t="s">
        <v>3160</v>
      </c>
      <c r="C1942" s="74"/>
      <c r="D1942" t="s">
        <v>3161</v>
      </c>
      <c r="E1942" s="136">
        <v>16.99</v>
      </c>
      <c r="F1942" s="155">
        <v>0.25</v>
      </c>
      <c r="G1942" s="136">
        <v>12.74</v>
      </c>
      <c r="H1942" s="154">
        <v>9</v>
      </c>
      <c r="I1942" s="137">
        <f t="shared" si="132"/>
        <v>0</v>
      </c>
      <c r="J1942" s="137">
        <f t="shared" si="133"/>
        <v>0</v>
      </c>
    </row>
    <row r="1943" spans="1:10" s="111" customFormat="1" ht="12.75">
      <c r="A1943"/>
      <c r="B1943" t="s">
        <v>3162</v>
      </c>
      <c r="C1943" s="74"/>
      <c r="D1943" t="s">
        <v>3163</v>
      </c>
      <c r="E1943" s="136">
        <v>16.99</v>
      </c>
      <c r="F1943" s="155">
        <v>0.25</v>
      </c>
      <c r="G1943" s="136">
        <v>12.74</v>
      </c>
      <c r="H1943" s="154">
        <v>9</v>
      </c>
      <c r="I1943" s="137">
        <f t="shared" si="132"/>
        <v>0</v>
      </c>
      <c r="J1943" s="137">
        <f t="shared" si="133"/>
        <v>0</v>
      </c>
    </row>
    <row r="1944" spans="1:10" s="111" customFormat="1" ht="12.75">
      <c r="A1944"/>
      <c r="B1944" t="s">
        <v>3164</v>
      </c>
      <c r="C1944" s="74"/>
      <c r="D1944" t="s">
        <v>3165</v>
      </c>
      <c r="E1944" s="136">
        <v>16.99</v>
      </c>
      <c r="F1944" s="155">
        <v>0.25</v>
      </c>
      <c r="G1944" s="136">
        <v>12.74</v>
      </c>
      <c r="H1944" s="154">
        <v>9</v>
      </c>
      <c r="I1944" s="137">
        <f t="shared" si="132"/>
        <v>0</v>
      </c>
      <c r="J1944" s="137">
        <f t="shared" si="133"/>
        <v>0</v>
      </c>
    </row>
    <row r="1945" spans="1:10" s="111" customFormat="1" ht="12.75">
      <c r="A1945"/>
      <c r="B1945" t="s">
        <v>3166</v>
      </c>
      <c r="C1945" s="74"/>
      <c r="D1945" t="s">
        <v>3167</v>
      </c>
      <c r="E1945" s="136">
        <v>18.99</v>
      </c>
      <c r="F1945" s="155">
        <v>0.25</v>
      </c>
      <c r="G1945" s="136">
        <v>14.24</v>
      </c>
      <c r="H1945" s="154">
        <v>9</v>
      </c>
      <c r="I1945" s="137">
        <f t="shared" si="132"/>
        <v>0</v>
      </c>
      <c r="J1945" s="137">
        <f t="shared" si="133"/>
        <v>0</v>
      </c>
    </row>
    <row r="1946" spans="1:10" ht="12.75">
      <c r="A1946" s="130" t="s">
        <v>41</v>
      </c>
      <c r="B1946" s="50" t="s">
        <v>48</v>
      </c>
      <c r="C1946" s="73"/>
      <c r="D1946" s="50"/>
      <c r="E1946" s="68"/>
      <c r="F1946" s="86"/>
      <c r="G1946" s="68"/>
      <c r="H1946" s="152"/>
      <c r="I1946" s="95"/>
      <c r="J1946" s="95"/>
    </row>
    <row r="1947" spans="1:10" s="111" customFormat="1" ht="12.75">
      <c r="A1947" t="s">
        <v>373</v>
      </c>
      <c r="B1947"/>
      <c r="C1947" s="74"/>
      <c r="D1947"/>
      <c r="E1947" s="136"/>
      <c r="F1947" s="155"/>
      <c r="G1947" s="136"/>
      <c r="H1947" s="154"/>
      <c r="I1947" s="137"/>
      <c r="J1947" s="137"/>
    </row>
    <row r="1948" spans="1:10" s="111" customFormat="1" ht="12.75">
      <c r="A1948"/>
      <c r="B1948" t="s">
        <v>3168</v>
      </c>
      <c r="C1948" s="74"/>
      <c r="D1948" t="s">
        <v>3169</v>
      </c>
      <c r="E1948" s="136">
        <v>19.99</v>
      </c>
      <c r="F1948" s="155">
        <v>0.2</v>
      </c>
      <c r="G1948" s="136">
        <v>15.99</v>
      </c>
      <c r="H1948" s="154">
        <v>10</v>
      </c>
      <c r="I1948" s="137">
        <f>C1948*E1948</f>
        <v>0</v>
      </c>
      <c r="J1948" s="137">
        <f>C1948*G1948</f>
        <v>0</v>
      </c>
    </row>
    <row r="1949" spans="1:10" ht="12.75">
      <c r="A1949" t="s">
        <v>374</v>
      </c>
      <c r="C1949" s="74"/>
      <c r="E1949" s="136"/>
      <c r="F1949" s="155"/>
      <c r="G1949" s="136"/>
      <c r="H1949" s="154"/>
      <c r="I1949" s="137"/>
      <c r="J1949" s="137"/>
    </row>
    <row r="1950" spans="1:10" s="111" customFormat="1" ht="12.75">
      <c r="A1950"/>
      <c r="B1950" t="s">
        <v>3170</v>
      </c>
      <c r="C1950" s="74"/>
      <c r="D1950" t="s">
        <v>3171</v>
      </c>
      <c r="E1950" s="136">
        <v>15.99</v>
      </c>
      <c r="F1950" s="155">
        <v>0.25</v>
      </c>
      <c r="G1950" s="136">
        <v>11.99</v>
      </c>
      <c r="H1950" s="154">
        <v>10</v>
      </c>
      <c r="I1950" s="137">
        <f>C1950*E1950</f>
        <v>0</v>
      </c>
      <c r="J1950" s="137">
        <f>C1950*G1950</f>
        <v>0</v>
      </c>
    </row>
    <row r="1951" spans="1:10" s="111" customFormat="1" ht="12.75">
      <c r="A1951"/>
      <c r="B1951" t="s">
        <v>3172</v>
      </c>
      <c r="C1951" s="74"/>
      <c r="D1951" t="s">
        <v>3173</v>
      </c>
      <c r="E1951" s="136">
        <v>15.99</v>
      </c>
      <c r="F1951" s="155">
        <v>0.25</v>
      </c>
      <c r="G1951" s="136">
        <v>11.99</v>
      </c>
      <c r="H1951" s="154">
        <v>10</v>
      </c>
      <c r="I1951" s="137">
        <f>C1951*E1951</f>
        <v>0</v>
      </c>
      <c r="J1951" s="137">
        <f>C1951*G1951</f>
        <v>0</v>
      </c>
    </row>
    <row r="1952" spans="1:10" s="111" customFormat="1" ht="12.75">
      <c r="A1952"/>
      <c r="B1952" t="s">
        <v>3174</v>
      </c>
      <c r="C1952" s="74"/>
      <c r="D1952" t="s">
        <v>3175</v>
      </c>
      <c r="E1952" s="136">
        <v>15.99</v>
      </c>
      <c r="F1952" s="155">
        <v>0.25</v>
      </c>
      <c r="G1952" s="136">
        <v>11.99</v>
      </c>
      <c r="H1952" s="154">
        <v>10</v>
      </c>
      <c r="I1952" s="137">
        <f>C1952*E1952</f>
        <v>0</v>
      </c>
      <c r="J1952" s="137">
        <f>C1952*G1952</f>
        <v>0</v>
      </c>
    </row>
    <row r="1953" spans="1:10" s="113" customFormat="1" ht="12.75">
      <c r="A1953" t="s">
        <v>287</v>
      </c>
      <c r="B1953"/>
      <c r="C1953" s="74"/>
      <c r="D1953"/>
      <c r="E1953" s="136"/>
      <c r="F1953" s="155"/>
      <c r="G1953" s="136"/>
      <c r="H1953" s="154"/>
      <c r="I1953" s="137"/>
      <c r="J1953" s="137"/>
    </row>
    <row r="1954" spans="1:10" s="111" customFormat="1" ht="12.75">
      <c r="A1954"/>
      <c r="B1954" t="s">
        <v>3176</v>
      </c>
      <c r="C1954" s="74"/>
      <c r="D1954" t="s">
        <v>3177</v>
      </c>
      <c r="E1954" s="136">
        <v>95.94</v>
      </c>
      <c r="F1954" s="155">
        <v>0.25</v>
      </c>
      <c r="G1954" s="136">
        <v>71.96</v>
      </c>
      <c r="H1954" s="154">
        <v>10</v>
      </c>
      <c r="I1954" s="137">
        <f>C1954*E1954</f>
        <v>0</v>
      </c>
      <c r="J1954" s="137">
        <f>C1954*G1954</f>
        <v>0</v>
      </c>
    </row>
    <row r="1955" spans="1:10" s="111" customFormat="1" ht="12.75">
      <c r="A1955"/>
      <c r="B1955" t="s">
        <v>3178</v>
      </c>
      <c r="C1955" s="74"/>
      <c r="D1955" t="s">
        <v>3179</v>
      </c>
      <c r="E1955" s="136">
        <v>19.99</v>
      </c>
      <c r="F1955" s="155">
        <v>0.2</v>
      </c>
      <c r="G1955" s="136">
        <v>15.99</v>
      </c>
      <c r="H1955" s="154">
        <v>10</v>
      </c>
      <c r="I1955" s="137">
        <f>C1955*E1955</f>
        <v>0</v>
      </c>
      <c r="J1955" s="137">
        <f>C1955*G1955</f>
        <v>0</v>
      </c>
    </row>
    <row r="1956" spans="2:11" ht="12.75">
      <c r="B1956" t="s">
        <v>3180</v>
      </c>
      <c r="C1956" s="74"/>
      <c r="D1956" t="s">
        <v>3181</v>
      </c>
      <c r="E1956" s="136">
        <v>119.94</v>
      </c>
      <c r="F1956" s="155">
        <v>0.25</v>
      </c>
      <c r="G1956" s="136">
        <v>89.96</v>
      </c>
      <c r="H1956" s="154">
        <v>10</v>
      </c>
      <c r="I1956" s="137">
        <f>C1956*E1956</f>
        <v>0</v>
      </c>
      <c r="J1956" s="137">
        <f>C1956*G1956</f>
        <v>0</v>
      </c>
      <c r="K1956" s="2"/>
    </row>
    <row r="1957" spans="1:10" s="111" customFormat="1" ht="12.75">
      <c r="A1957" t="s">
        <v>288</v>
      </c>
      <c r="B1957"/>
      <c r="C1957" s="74"/>
      <c r="D1957"/>
      <c r="E1957" s="136"/>
      <c r="F1957" s="155"/>
      <c r="G1957" s="136"/>
      <c r="H1957" s="154"/>
      <c r="I1957" s="137"/>
      <c r="J1957" s="137"/>
    </row>
    <row r="1958" spans="2:11" ht="12.75">
      <c r="B1958" t="s">
        <v>3182</v>
      </c>
      <c r="C1958" s="74"/>
      <c r="D1958" t="s">
        <v>3183</v>
      </c>
      <c r="E1958" s="136">
        <v>69.99</v>
      </c>
      <c r="F1958" s="155">
        <v>0.25</v>
      </c>
      <c r="G1958" s="136">
        <v>52.49</v>
      </c>
      <c r="H1958" s="154">
        <v>10</v>
      </c>
      <c r="I1958" s="137">
        <f>C1958*E1958</f>
        <v>0</v>
      </c>
      <c r="J1958" s="137">
        <f>C1958*G1958</f>
        <v>0</v>
      </c>
      <c r="K1958" s="2"/>
    </row>
    <row r="1959" spans="1:10" s="111" customFormat="1" ht="12.75">
      <c r="A1959"/>
      <c r="B1959" t="s">
        <v>3184</v>
      </c>
      <c r="C1959" s="74"/>
      <c r="D1959" t="s">
        <v>3185</v>
      </c>
      <c r="E1959" s="136">
        <v>7.99</v>
      </c>
      <c r="F1959" s="155">
        <v>0.25</v>
      </c>
      <c r="G1959" s="136">
        <v>5.99</v>
      </c>
      <c r="H1959" s="154">
        <v>10</v>
      </c>
      <c r="I1959" s="137">
        <f>C1959*E1959</f>
        <v>0</v>
      </c>
      <c r="J1959" s="137">
        <f>C1959*G1959</f>
        <v>0</v>
      </c>
    </row>
    <row r="1960" spans="1:10" s="111" customFormat="1" ht="12.75">
      <c r="A1960"/>
      <c r="B1960" t="s">
        <v>3186</v>
      </c>
      <c r="C1960" s="74"/>
      <c r="D1960" t="s">
        <v>3187</v>
      </c>
      <c r="E1960" s="136">
        <v>19.99</v>
      </c>
      <c r="F1960" s="155">
        <v>0.2</v>
      </c>
      <c r="G1960" s="136">
        <v>15.99</v>
      </c>
      <c r="H1960" s="154">
        <v>10</v>
      </c>
      <c r="I1960" s="137">
        <f>C1960*E1960</f>
        <v>0</v>
      </c>
      <c r="J1960" s="137">
        <f>C1960*G1960</f>
        <v>0</v>
      </c>
    </row>
    <row r="1961" spans="1:10" s="111" customFormat="1" ht="12.75">
      <c r="A1961"/>
      <c r="B1961" t="s">
        <v>3188</v>
      </c>
      <c r="C1961" s="74"/>
      <c r="D1961" t="s">
        <v>3189</v>
      </c>
      <c r="E1961" s="136">
        <v>19.99</v>
      </c>
      <c r="F1961" s="155">
        <v>0.2</v>
      </c>
      <c r="G1961" s="136">
        <v>15.99</v>
      </c>
      <c r="H1961" s="154">
        <v>10</v>
      </c>
      <c r="I1961" s="137">
        <f>C1961*E1961</f>
        <v>0</v>
      </c>
      <c r="J1961" s="137">
        <f>C1961*G1961</f>
        <v>0</v>
      </c>
    </row>
    <row r="1962" spans="1:10" s="111" customFormat="1" ht="12.75">
      <c r="A1962"/>
      <c r="B1962" t="s">
        <v>3190</v>
      </c>
      <c r="C1962" s="74"/>
      <c r="D1962" t="s">
        <v>3191</v>
      </c>
      <c r="E1962" s="136">
        <v>19.99</v>
      </c>
      <c r="F1962" s="155">
        <v>0.2</v>
      </c>
      <c r="G1962" s="136">
        <v>15.99</v>
      </c>
      <c r="H1962" s="154">
        <v>10</v>
      </c>
      <c r="I1962" s="137">
        <f>C1962*E1962</f>
        <v>0</v>
      </c>
      <c r="J1962" s="137">
        <f>C1962*G1962</f>
        <v>0</v>
      </c>
    </row>
    <row r="1963" spans="1:10" ht="12.75">
      <c r="A1963" t="s">
        <v>289</v>
      </c>
      <c r="C1963" s="74"/>
      <c r="E1963" s="136"/>
      <c r="F1963" s="155"/>
      <c r="G1963" s="136"/>
      <c r="H1963" s="154"/>
      <c r="I1963" s="137"/>
      <c r="J1963" s="137"/>
    </row>
    <row r="1964" spans="2:11" ht="12.75">
      <c r="B1964" t="s">
        <v>3192</v>
      </c>
      <c r="C1964" s="74"/>
      <c r="D1964" t="s">
        <v>3193</v>
      </c>
      <c r="E1964" s="136">
        <v>127.28</v>
      </c>
      <c r="F1964" s="155" t="s">
        <v>42</v>
      </c>
      <c r="G1964" s="136">
        <v>127.28</v>
      </c>
      <c r="H1964" s="154">
        <v>10</v>
      </c>
      <c r="I1964" s="137">
        <f aca="true" t="shared" si="134" ref="I1964:I1969">C1964*E1964</f>
        <v>0</v>
      </c>
      <c r="J1964" s="137">
        <f aca="true" t="shared" si="135" ref="J1964:J1969">C1964*G1964</f>
        <v>0</v>
      </c>
      <c r="K1964" s="2"/>
    </row>
    <row r="1965" spans="1:10" s="111" customFormat="1" ht="12.75">
      <c r="A1965"/>
      <c r="B1965" t="s">
        <v>3194</v>
      </c>
      <c r="C1965" s="74"/>
      <c r="D1965" t="s">
        <v>3195</v>
      </c>
      <c r="E1965" s="136">
        <v>111.92</v>
      </c>
      <c r="F1965" s="155">
        <v>0.2</v>
      </c>
      <c r="G1965" s="136">
        <v>89.54</v>
      </c>
      <c r="H1965" s="154">
        <v>10</v>
      </c>
      <c r="I1965" s="137">
        <f t="shared" si="134"/>
        <v>0</v>
      </c>
      <c r="J1965" s="137">
        <f t="shared" si="135"/>
        <v>0</v>
      </c>
    </row>
    <row r="1966" spans="1:10" s="111" customFormat="1" ht="12.75">
      <c r="A1966"/>
      <c r="B1966" t="s">
        <v>3196</v>
      </c>
      <c r="C1966" s="74"/>
      <c r="D1966" t="s">
        <v>3197</v>
      </c>
      <c r="E1966" s="136">
        <v>111.92</v>
      </c>
      <c r="F1966" s="155">
        <v>0.2</v>
      </c>
      <c r="G1966" s="136">
        <v>89.54</v>
      </c>
      <c r="H1966" s="154">
        <v>10</v>
      </c>
      <c r="I1966" s="137">
        <f t="shared" si="134"/>
        <v>0</v>
      </c>
      <c r="J1966" s="137">
        <f t="shared" si="135"/>
        <v>0</v>
      </c>
    </row>
    <row r="1967" spans="2:11" ht="12.75">
      <c r="B1967" t="s">
        <v>3198</v>
      </c>
      <c r="C1967" s="74"/>
      <c r="D1967" t="s">
        <v>3199</v>
      </c>
      <c r="E1967" s="136">
        <v>111.92</v>
      </c>
      <c r="F1967" s="155">
        <v>0.2</v>
      </c>
      <c r="G1967" s="136">
        <v>89.54</v>
      </c>
      <c r="H1967" s="154">
        <v>10</v>
      </c>
      <c r="I1967" s="137">
        <f t="shared" si="134"/>
        <v>0</v>
      </c>
      <c r="J1967" s="137">
        <f t="shared" si="135"/>
        <v>0</v>
      </c>
      <c r="K1967" s="2"/>
    </row>
    <row r="1968" spans="2:11" ht="12.75">
      <c r="B1968" t="s">
        <v>3200</v>
      </c>
      <c r="C1968" s="74"/>
      <c r="D1968" t="s">
        <v>3201</v>
      </c>
      <c r="E1968" s="136">
        <v>111.92</v>
      </c>
      <c r="F1968" s="155">
        <v>0.2</v>
      </c>
      <c r="G1968" s="136">
        <v>89.54</v>
      </c>
      <c r="H1968" s="154">
        <v>10</v>
      </c>
      <c r="I1968" s="137">
        <f t="shared" si="134"/>
        <v>0</v>
      </c>
      <c r="J1968" s="137">
        <f t="shared" si="135"/>
        <v>0</v>
      </c>
      <c r="K1968" s="2"/>
    </row>
    <row r="1969" spans="2:11" ht="12.75">
      <c r="B1969" t="s">
        <v>3202</v>
      </c>
      <c r="C1969" s="74"/>
      <c r="D1969" t="s">
        <v>3203</v>
      </c>
      <c r="E1969" s="136">
        <v>110</v>
      </c>
      <c r="F1969" s="155">
        <v>0.2</v>
      </c>
      <c r="G1969" s="136">
        <v>88</v>
      </c>
      <c r="H1969" s="154">
        <v>10</v>
      </c>
      <c r="I1969" s="137">
        <f t="shared" si="134"/>
        <v>0</v>
      </c>
      <c r="J1969" s="137">
        <f t="shared" si="135"/>
        <v>0</v>
      </c>
      <c r="K1969" s="2"/>
    </row>
    <row r="1970" spans="1:10" ht="12.75">
      <c r="A1970" t="s">
        <v>290</v>
      </c>
      <c r="C1970" s="74"/>
      <c r="E1970" s="136"/>
      <c r="F1970" s="155"/>
      <c r="G1970" s="136"/>
      <c r="H1970" s="154"/>
      <c r="I1970" s="137"/>
      <c r="J1970" s="137"/>
    </row>
    <row r="1971" spans="2:11" ht="12.75">
      <c r="B1971" t="s">
        <v>3204</v>
      </c>
      <c r="C1971" s="74"/>
      <c r="D1971" t="s">
        <v>3205</v>
      </c>
      <c r="E1971" s="136">
        <v>50</v>
      </c>
      <c r="F1971" s="155">
        <v>0.2</v>
      </c>
      <c r="G1971" s="136">
        <v>40</v>
      </c>
      <c r="H1971" s="154">
        <v>10</v>
      </c>
      <c r="I1971" s="137">
        <f>C1971*E1971</f>
        <v>0</v>
      </c>
      <c r="J1971" s="137">
        <f>C1971*G1971</f>
        <v>0</v>
      </c>
      <c r="K1971" s="2"/>
    </row>
    <row r="1972" spans="2:11" ht="12.75">
      <c r="B1972" t="s">
        <v>3206</v>
      </c>
      <c r="C1972" s="74"/>
      <c r="D1972" t="s">
        <v>3207</v>
      </c>
      <c r="E1972" s="136">
        <v>110</v>
      </c>
      <c r="F1972" s="155">
        <v>0.2</v>
      </c>
      <c r="G1972" s="136">
        <v>88</v>
      </c>
      <c r="H1972" s="154">
        <v>10</v>
      </c>
      <c r="I1972" s="137">
        <f>C1972*E1972</f>
        <v>0</v>
      </c>
      <c r="J1972" s="137">
        <f>C1972*G1972</f>
        <v>0</v>
      </c>
      <c r="K1972" s="2"/>
    </row>
    <row r="1973" spans="2:11" ht="12.75">
      <c r="B1973" t="s">
        <v>3208</v>
      </c>
      <c r="C1973" s="74"/>
      <c r="D1973" t="s">
        <v>3209</v>
      </c>
      <c r="E1973" s="136">
        <v>127.28</v>
      </c>
      <c r="F1973" s="155" t="s">
        <v>42</v>
      </c>
      <c r="G1973" s="136">
        <v>127.28</v>
      </c>
      <c r="H1973" s="154">
        <v>10</v>
      </c>
      <c r="I1973" s="137">
        <f>C1973*E1973</f>
        <v>0</v>
      </c>
      <c r="J1973" s="137">
        <f>C1973*G1973</f>
        <v>0</v>
      </c>
      <c r="K1973" s="2"/>
    </row>
    <row r="1974" spans="2:11" ht="12.75">
      <c r="B1974" t="s">
        <v>3210</v>
      </c>
      <c r="C1974" s="74"/>
      <c r="D1974" t="s">
        <v>3211</v>
      </c>
      <c r="E1974" s="136">
        <v>127.28</v>
      </c>
      <c r="F1974" s="155" t="s">
        <v>42</v>
      </c>
      <c r="G1974" s="136">
        <v>127.28</v>
      </c>
      <c r="H1974" s="154">
        <v>10</v>
      </c>
      <c r="I1974" s="137">
        <f>C1974*E1974</f>
        <v>0</v>
      </c>
      <c r="J1974" s="137">
        <f>C1974*G1974</f>
        <v>0</v>
      </c>
      <c r="K1974" s="2"/>
    </row>
    <row r="1975" spans="1:10" s="111" customFormat="1" ht="12.75">
      <c r="A1975" t="s">
        <v>334</v>
      </c>
      <c r="B1975"/>
      <c r="C1975" s="74"/>
      <c r="D1975"/>
      <c r="E1975" s="136"/>
      <c r="F1975" s="155"/>
      <c r="G1975" s="136"/>
      <c r="H1975" s="154"/>
      <c r="I1975" s="137"/>
      <c r="J1975" s="137"/>
    </row>
    <row r="1976" spans="1:10" s="111" customFormat="1" ht="12.75">
      <c r="A1976"/>
      <c r="B1976" t="s">
        <v>3212</v>
      </c>
      <c r="C1976" s="74"/>
      <c r="D1976" t="s">
        <v>3213</v>
      </c>
      <c r="E1976" s="136">
        <v>17.81</v>
      </c>
      <c r="F1976" s="155" t="s">
        <v>42</v>
      </c>
      <c r="G1976" s="136">
        <v>17.81</v>
      </c>
      <c r="H1976" s="154">
        <v>10</v>
      </c>
      <c r="I1976" s="137">
        <f>C1976*E1976</f>
        <v>0</v>
      </c>
      <c r="J1976" s="137">
        <f>C1976*G1976</f>
        <v>0</v>
      </c>
    </row>
    <row r="1977" spans="1:10" s="111" customFormat="1" ht="12.75">
      <c r="A1977"/>
      <c r="B1977" t="s">
        <v>3214</v>
      </c>
      <c r="C1977" s="74"/>
      <c r="D1977" t="s">
        <v>3215</v>
      </c>
      <c r="E1977" s="136">
        <v>17.81</v>
      </c>
      <c r="F1977" s="155" t="s">
        <v>42</v>
      </c>
      <c r="G1977" s="136">
        <v>17.81</v>
      </c>
      <c r="H1977" s="154">
        <v>10</v>
      </c>
      <c r="I1977" s="137">
        <f>C1977*E1977</f>
        <v>0</v>
      </c>
      <c r="J1977" s="137">
        <f>C1977*G1977</f>
        <v>0</v>
      </c>
    </row>
    <row r="1978" spans="2:11" ht="12.75">
      <c r="B1978" t="s">
        <v>3216</v>
      </c>
      <c r="C1978" s="74"/>
      <c r="D1978" t="s">
        <v>3217</v>
      </c>
      <c r="E1978" s="136">
        <v>187.5</v>
      </c>
      <c r="F1978" s="155" t="s">
        <v>42</v>
      </c>
      <c r="G1978" s="136">
        <v>187.5</v>
      </c>
      <c r="H1978" s="154">
        <v>10</v>
      </c>
      <c r="I1978" s="137">
        <f>C1978*E1978</f>
        <v>0</v>
      </c>
      <c r="J1978" s="137">
        <f>C1978*G1978</f>
        <v>0</v>
      </c>
      <c r="K1978" s="2"/>
    </row>
    <row r="1979" spans="2:11" ht="12.75">
      <c r="B1979" t="s">
        <v>3218</v>
      </c>
      <c r="C1979" s="74"/>
      <c r="D1979" t="s">
        <v>3219</v>
      </c>
      <c r="E1979" s="136">
        <v>187.5</v>
      </c>
      <c r="F1979" s="155" t="s">
        <v>42</v>
      </c>
      <c r="G1979" s="136">
        <v>187.5</v>
      </c>
      <c r="H1979" s="154">
        <v>10</v>
      </c>
      <c r="I1979" s="137">
        <f>C1979*E1979</f>
        <v>0</v>
      </c>
      <c r="J1979" s="137">
        <f>C1979*G1979</f>
        <v>0</v>
      </c>
      <c r="K1979" s="2"/>
    </row>
    <row r="1980" spans="2:11" ht="12.75">
      <c r="B1980" t="s">
        <v>3220</v>
      </c>
      <c r="C1980" s="74"/>
      <c r="D1980" t="s">
        <v>3221</v>
      </c>
      <c r="E1980" s="136">
        <v>30</v>
      </c>
      <c r="F1980" s="155">
        <v>0.25</v>
      </c>
      <c r="G1980" s="136">
        <v>22.5</v>
      </c>
      <c r="H1980" s="154">
        <v>10</v>
      </c>
      <c r="I1980" s="137">
        <f>C1980*E1980</f>
        <v>0</v>
      </c>
      <c r="J1980" s="137">
        <f>C1980*G1980</f>
        <v>0</v>
      </c>
      <c r="K1980" s="2"/>
    </row>
    <row r="1981" spans="1:10" ht="12.75">
      <c r="A1981" t="s">
        <v>291</v>
      </c>
      <c r="B1981"/>
      <c r="C1981" s="74"/>
      <c r="D1981"/>
      <c r="E1981" s="136"/>
      <c r="F1981" s="155"/>
      <c r="G1981" s="136"/>
      <c r="H1981" s="154"/>
      <c r="I1981" s="137"/>
      <c r="J1981" s="137"/>
    </row>
    <row r="1982" spans="1:10" s="111" customFormat="1" ht="12.75">
      <c r="A1982"/>
      <c r="B1982" t="s">
        <v>3222</v>
      </c>
      <c r="C1982" s="74"/>
      <c r="D1982" t="s">
        <v>3223</v>
      </c>
      <c r="E1982" s="136">
        <v>90</v>
      </c>
      <c r="F1982" s="155">
        <v>0.25</v>
      </c>
      <c r="G1982" s="136">
        <v>67.5</v>
      </c>
      <c r="H1982" s="154">
        <v>10</v>
      </c>
      <c r="I1982" s="137">
        <f aca="true" t="shared" si="136" ref="I1982:I1987">C1982*E1982</f>
        <v>0</v>
      </c>
      <c r="J1982" s="137">
        <f aca="true" t="shared" si="137" ref="J1982:J1987">C1982*G1982</f>
        <v>0</v>
      </c>
    </row>
    <row r="1983" spans="2:11" ht="12.75">
      <c r="B1983" t="s">
        <v>3224</v>
      </c>
      <c r="C1983" s="74"/>
      <c r="D1983" t="s">
        <v>3225</v>
      </c>
      <c r="E1983" s="136">
        <v>25</v>
      </c>
      <c r="F1983" s="155">
        <v>0.25</v>
      </c>
      <c r="G1983" s="136">
        <v>18.75</v>
      </c>
      <c r="H1983" s="154">
        <v>10</v>
      </c>
      <c r="I1983" s="137">
        <f t="shared" si="136"/>
        <v>0</v>
      </c>
      <c r="J1983" s="137">
        <f t="shared" si="137"/>
        <v>0</v>
      </c>
      <c r="K1983" s="2"/>
    </row>
    <row r="1984" spans="2:11" ht="12.75">
      <c r="B1984" t="s">
        <v>3226</v>
      </c>
      <c r="C1984" s="74"/>
      <c r="D1984" t="s">
        <v>3227</v>
      </c>
      <c r="E1984" s="136">
        <v>12</v>
      </c>
      <c r="F1984" s="155">
        <v>0.25</v>
      </c>
      <c r="G1984" s="136">
        <v>9</v>
      </c>
      <c r="H1984" s="154">
        <v>10</v>
      </c>
      <c r="I1984" s="137">
        <f t="shared" si="136"/>
        <v>0</v>
      </c>
      <c r="J1984" s="137">
        <f t="shared" si="137"/>
        <v>0</v>
      </c>
      <c r="K1984" s="2"/>
    </row>
    <row r="1985" spans="1:10" s="111" customFormat="1" ht="12.75">
      <c r="A1985"/>
      <c r="B1985" t="s">
        <v>3228</v>
      </c>
      <c r="C1985" s="74"/>
      <c r="D1985" t="s">
        <v>3229</v>
      </c>
      <c r="E1985" s="136">
        <v>12</v>
      </c>
      <c r="F1985" s="155">
        <v>0.25</v>
      </c>
      <c r="G1985" s="136">
        <v>9</v>
      </c>
      <c r="H1985" s="154">
        <v>10</v>
      </c>
      <c r="I1985" s="137">
        <f t="shared" si="136"/>
        <v>0</v>
      </c>
      <c r="J1985" s="137">
        <f t="shared" si="137"/>
        <v>0</v>
      </c>
    </row>
    <row r="1986" spans="1:10" s="111" customFormat="1" ht="12.75">
      <c r="A1986"/>
      <c r="B1986" t="s">
        <v>3230</v>
      </c>
      <c r="C1986" s="74"/>
      <c r="D1986" t="s">
        <v>3231</v>
      </c>
      <c r="E1986" s="136">
        <v>59.95</v>
      </c>
      <c r="F1986" s="155">
        <v>0.25</v>
      </c>
      <c r="G1986" s="136">
        <v>44.96</v>
      </c>
      <c r="H1986" s="154">
        <v>10</v>
      </c>
      <c r="I1986" s="137">
        <f t="shared" si="136"/>
        <v>0</v>
      </c>
      <c r="J1986" s="137">
        <f t="shared" si="137"/>
        <v>0</v>
      </c>
    </row>
    <row r="1987" spans="2:11" ht="12.75">
      <c r="B1987" t="s">
        <v>3232</v>
      </c>
      <c r="C1987" s="74"/>
      <c r="D1987" t="s">
        <v>3233</v>
      </c>
      <c r="E1987" s="136">
        <v>40</v>
      </c>
      <c r="F1987" s="155">
        <v>0.25</v>
      </c>
      <c r="G1987" s="136">
        <v>30</v>
      </c>
      <c r="H1987" s="154">
        <v>10</v>
      </c>
      <c r="I1987" s="137">
        <f t="shared" si="136"/>
        <v>0</v>
      </c>
      <c r="J1987" s="137">
        <f t="shared" si="137"/>
        <v>0</v>
      </c>
      <c r="K1987" s="2"/>
    </row>
    <row r="1988" spans="1:10" s="111" customFormat="1" ht="12.75">
      <c r="A1988" t="s">
        <v>292</v>
      </c>
      <c r="B1988"/>
      <c r="C1988" s="74"/>
      <c r="D1988"/>
      <c r="E1988" s="136"/>
      <c r="F1988" s="155"/>
      <c r="G1988" s="136"/>
      <c r="H1988" s="154"/>
      <c r="I1988" s="137"/>
      <c r="J1988" s="137"/>
    </row>
    <row r="1989" spans="2:11" ht="12.75">
      <c r="B1989" t="s">
        <v>3234</v>
      </c>
      <c r="C1989" s="74"/>
      <c r="D1989" t="s">
        <v>3235</v>
      </c>
      <c r="E1989" s="136">
        <v>58.31</v>
      </c>
      <c r="F1989" s="155" t="s">
        <v>42</v>
      </c>
      <c r="G1989" s="136">
        <v>58.31</v>
      </c>
      <c r="H1989" s="154">
        <v>10</v>
      </c>
      <c r="I1989" s="137">
        <f aca="true" t="shared" si="138" ref="I1989:I1996">C1989*E1989</f>
        <v>0</v>
      </c>
      <c r="J1989" s="137">
        <f aca="true" t="shared" si="139" ref="J1989:J1996">C1989*G1989</f>
        <v>0</v>
      </c>
      <c r="K1989" s="2"/>
    </row>
    <row r="1990" spans="1:10" s="111" customFormat="1" ht="12.75">
      <c r="A1990"/>
      <c r="B1990" t="s">
        <v>3236</v>
      </c>
      <c r="C1990" s="74"/>
      <c r="D1990" t="s">
        <v>3237</v>
      </c>
      <c r="E1990" s="136">
        <v>58.31</v>
      </c>
      <c r="F1990" s="155" t="s">
        <v>42</v>
      </c>
      <c r="G1990" s="136">
        <v>58.31</v>
      </c>
      <c r="H1990" s="154">
        <v>10</v>
      </c>
      <c r="I1990" s="137">
        <f t="shared" si="138"/>
        <v>0</v>
      </c>
      <c r="J1990" s="137">
        <f t="shared" si="139"/>
        <v>0</v>
      </c>
    </row>
    <row r="1991" spans="1:10" s="111" customFormat="1" ht="12.75">
      <c r="A1991"/>
      <c r="B1991" t="s">
        <v>3238</v>
      </c>
      <c r="C1991" s="74"/>
      <c r="D1991" t="s">
        <v>3239</v>
      </c>
      <c r="E1991" s="136">
        <v>58.31</v>
      </c>
      <c r="F1991" s="155" t="s">
        <v>42</v>
      </c>
      <c r="G1991" s="136">
        <v>58.31</v>
      </c>
      <c r="H1991" s="154">
        <v>10</v>
      </c>
      <c r="I1991" s="137">
        <f t="shared" si="138"/>
        <v>0</v>
      </c>
      <c r="J1991" s="137">
        <f t="shared" si="139"/>
        <v>0</v>
      </c>
    </row>
    <row r="1992" spans="1:10" s="111" customFormat="1" ht="12.75">
      <c r="A1992"/>
      <c r="B1992" t="s">
        <v>3240</v>
      </c>
      <c r="C1992" s="74"/>
      <c r="D1992" t="s">
        <v>3241</v>
      </c>
      <c r="E1992" s="136">
        <v>7.04</v>
      </c>
      <c r="F1992" s="155" t="s">
        <v>42</v>
      </c>
      <c r="G1992" s="136">
        <v>7.04</v>
      </c>
      <c r="H1992" s="154">
        <v>10</v>
      </c>
      <c r="I1992" s="137">
        <f t="shared" si="138"/>
        <v>0</v>
      </c>
      <c r="J1992" s="137">
        <f t="shared" si="139"/>
        <v>0</v>
      </c>
    </row>
    <row r="1993" spans="1:10" s="111" customFormat="1" ht="12.75">
      <c r="A1993"/>
      <c r="B1993" t="s">
        <v>3242</v>
      </c>
      <c r="C1993" s="74"/>
      <c r="D1993" t="s">
        <v>3243</v>
      </c>
      <c r="E1993" s="136">
        <v>10.06</v>
      </c>
      <c r="F1993" s="155" t="s">
        <v>42</v>
      </c>
      <c r="G1993" s="136">
        <v>10.06</v>
      </c>
      <c r="H1993" s="154">
        <v>10</v>
      </c>
      <c r="I1993" s="137">
        <f t="shared" si="138"/>
        <v>0</v>
      </c>
      <c r="J1993" s="137">
        <f t="shared" si="139"/>
        <v>0</v>
      </c>
    </row>
    <row r="1994" spans="1:10" s="111" customFormat="1" ht="12.75">
      <c r="A1994"/>
      <c r="B1994" t="s">
        <v>3244</v>
      </c>
      <c r="C1994" s="74"/>
      <c r="D1994" t="s">
        <v>3245</v>
      </c>
      <c r="E1994" s="136">
        <v>105.61</v>
      </c>
      <c r="F1994" s="155" t="s">
        <v>42</v>
      </c>
      <c r="G1994" s="136">
        <v>105.61</v>
      </c>
      <c r="H1994" s="154">
        <v>10</v>
      </c>
      <c r="I1994" s="137">
        <f t="shared" si="138"/>
        <v>0</v>
      </c>
      <c r="J1994" s="137">
        <f t="shared" si="139"/>
        <v>0</v>
      </c>
    </row>
    <row r="1995" spans="1:10" s="111" customFormat="1" ht="12.75">
      <c r="A1995"/>
      <c r="B1995" t="s">
        <v>3246</v>
      </c>
      <c r="C1995" s="74"/>
      <c r="D1995" t="s">
        <v>3247</v>
      </c>
      <c r="E1995" s="136">
        <v>149.94</v>
      </c>
      <c r="F1995" s="155">
        <v>0.2</v>
      </c>
      <c r="G1995" s="136">
        <v>119.95</v>
      </c>
      <c r="H1995" s="154">
        <v>10</v>
      </c>
      <c r="I1995" s="137">
        <f t="shared" si="138"/>
        <v>0</v>
      </c>
      <c r="J1995" s="137">
        <f t="shared" si="139"/>
        <v>0</v>
      </c>
    </row>
    <row r="1996" spans="1:10" s="158" customFormat="1" ht="12.75">
      <c r="A1996"/>
      <c r="B1996" t="s">
        <v>3248</v>
      </c>
      <c r="C1996" s="74"/>
      <c r="D1996" t="s">
        <v>3249</v>
      </c>
      <c r="E1996" s="136">
        <v>143.88</v>
      </c>
      <c r="F1996" s="155">
        <v>0.2</v>
      </c>
      <c r="G1996" s="136">
        <v>115.1</v>
      </c>
      <c r="H1996" s="154">
        <v>10</v>
      </c>
      <c r="I1996" s="137">
        <f t="shared" si="138"/>
        <v>0</v>
      </c>
      <c r="J1996" s="137">
        <f t="shared" si="139"/>
        <v>0</v>
      </c>
    </row>
    <row r="1997" spans="1:10" s="158" customFormat="1" ht="12.75">
      <c r="A1997" t="s">
        <v>375</v>
      </c>
      <c r="B1997"/>
      <c r="C1997" s="74"/>
      <c r="D1997"/>
      <c r="E1997" s="136"/>
      <c r="F1997" s="155"/>
      <c r="G1997" s="136"/>
      <c r="H1997" s="154"/>
      <c r="I1997" s="137"/>
      <c r="J1997" s="137"/>
    </row>
    <row r="1998" spans="2:11" ht="12.75">
      <c r="B1998" t="s">
        <v>3250</v>
      </c>
      <c r="C1998" s="74"/>
      <c r="D1998" t="s">
        <v>3251</v>
      </c>
      <c r="E1998" s="136">
        <v>143.88</v>
      </c>
      <c r="F1998" s="155">
        <v>0.2</v>
      </c>
      <c r="G1998" s="136">
        <v>115.1</v>
      </c>
      <c r="H1998" s="154">
        <v>10</v>
      </c>
      <c r="I1998" s="137">
        <f>C1998*E1998</f>
        <v>0</v>
      </c>
      <c r="J1998" s="137">
        <f>C1998*G1998</f>
        <v>0</v>
      </c>
      <c r="K1998" s="2"/>
    </row>
    <row r="1999" spans="2:11" ht="12.75">
      <c r="B1999" t="s">
        <v>3252</v>
      </c>
      <c r="C1999" s="74"/>
      <c r="D1999" t="s">
        <v>3253</v>
      </c>
      <c r="E1999" s="136">
        <v>119.93</v>
      </c>
      <c r="F1999" s="155" t="s">
        <v>42</v>
      </c>
      <c r="G1999" s="136">
        <v>119.93</v>
      </c>
      <c r="H1999" s="154">
        <v>10</v>
      </c>
      <c r="I1999" s="137">
        <f>C1999*E1999</f>
        <v>0</v>
      </c>
      <c r="J1999" s="137">
        <f>C1999*G1999</f>
        <v>0</v>
      </c>
      <c r="K1999" s="2"/>
    </row>
    <row r="2000" spans="1:10" s="111" customFormat="1" ht="12.75">
      <c r="A2000"/>
      <c r="B2000" t="s">
        <v>3254</v>
      </c>
      <c r="C2000" s="74"/>
      <c r="D2000" t="s">
        <v>3255</v>
      </c>
      <c r="E2000" s="136">
        <v>60.44</v>
      </c>
      <c r="F2000" s="155" t="s">
        <v>42</v>
      </c>
      <c r="G2000" s="136">
        <v>60.44</v>
      </c>
      <c r="H2000" s="154">
        <v>10</v>
      </c>
      <c r="I2000" s="137">
        <f>C2000*E2000</f>
        <v>0</v>
      </c>
      <c r="J2000" s="137">
        <f>C2000*G2000</f>
        <v>0</v>
      </c>
    </row>
    <row r="2001" spans="1:10" s="111" customFormat="1" ht="12.75">
      <c r="A2001"/>
      <c r="B2001" t="s">
        <v>3256</v>
      </c>
      <c r="C2001" s="74"/>
      <c r="D2001" t="s">
        <v>3257</v>
      </c>
      <c r="E2001" s="136">
        <v>143.88</v>
      </c>
      <c r="F2001" s="155">
        <v>0.2</v>
      </c>
      <c r="G2001" s="136">
        <v>115.1</v>
      </c>
      <c r="H2001" s="154">
        <v>10</v>
      </c>
      <c r="I2001" s="137">
        <f>C2001*E2001</f>
        <v>0</v>
      </c>
      <c r="J2001" s="137">
        <f>C2001*G2001</f>
        <v>0</v>
      </c>
    </row>
    <row r="2002" spans="1:10" s="111" customFormat="1" ht="12.75">
      <c r="A2002" t="s">
        <v>293</v>
      </c>
      <c r="B2002"/>
      <c r="C2002" s="74"/>
      <c r="D2002"/>
      <c r="E2002" s="136"/>
      <c r="F2002" s="155"/>
      <c r="G2002" s="136"/>
      <c r="H2002" s="154"/>
      <c r="I2002" s="137"/>
      <c r="J2002" s="137"/>
    </row>
    <row r="2003" spans="2:11" ht="12.75">
      <c r="B2003" t="s">
        <v>3258</v>
      </c>
      <c r="C2003" s="74"/>
      <c r="D2003" t="s">
        <v>3259</v>
      </c>
      <c r="E2003" s="136">
        <v>159.92</v>
      </c>
      <c r="F2003" s="155">
        <v>0.2</v>
      </c>
      <c r="G2003" s="136">
        <v>127.94</v>
      </c>
      <c r="H2003" s="154">
        <v>10</v>
      </c>
      <c r="I2003" s="137">
        <f>C2003*E2003</f>
        <v>0</v>
      </c>
      <c r="J2003" s="137">
        <f>C2003*G2003</f>
        <v>0</v>
      </c>
      <c r="K2003" s="2"/>
    </row>
    <row r="2004" spans="1:10" s="111" customFormat="1" ht="12.75">
      <c r="A2004"/>
      <c r="B2004" t="s">
        <v>3260</v>
      </c>
      <c r="C2004" s="74"/>
      <c r="D2004" t="s">
        <v>3261</v>
      </c>
      <c r="E2004" s="136">
        <v>119.88</v>
      </c>
      <c r="F2004" s="155">
        <v>0.2</v>
      </c>
      <c r="G2004" s="136">
        <v>95.9</v>
      </c>
      <c r="H2004" s="154">
        <v>10</v>
      </c>
      <c r="I2004" s="137">
        <f>C2004*E2004</f>
        <v>0</v>
      </c>
      <c r="J2004" s="137">
        <f>C2004*G2004</f>
        <v>0</v>
      </c>
    </row>
    <row r="2005" spans="2:11" ht="12.75">
      <c r="B2005" t="s">
        <v>3262</v>
      </c>
      <c r="C2005" s="74"/>
      <c r="D2005" t="s">
        <v>3263</v>
      </c>
      <c r="E2005" s="136">
        <v>119.96</v>
      </c>
      <c r="F2005" s="155">
        <v>0.2</v>
      </c>
      <c r="G2005" s="136">
        <v>95.97</v>
      </c>
      <c r="H2005" s="154">
        <v>10</v>
      </c>
      <c r="I2005" s="137">
        <f>C2005*E2005</f>
        <v>0</v>
      </c>
      <c r="J2005" s="137">
        <f>C2005*G2005</f>
        <v>0</v>
      </c>
      <c r="K2005" s="2"/>
    </row>
    <row r="2006" spans="1:10" s="158" customFormat="1" ht="12.75">
      <c r="A2006"/>
      <c r="B2006" t="s">
        <v>3264</v>
      </c>
      <c r="C2006" s="74"/>
      <c r="D2006" t="s">
        <v>3265</v>
      </c>
      <c r="E2006" s="136">
        <v>179.88</v>
      </c>
      <c r="F2006" s="155">
        <v>0.2</v>
      </c>
      <c r="G2006" s="136">
        <v>143.9</v>
      </c>
      <c r="H2006" s="154">
        <v>10</v>
      </c>
      <c r="I2006" s="137">
        <f>C2006*E2006</f>
        <v>0</v>
      </c>
      <c r="J2006" s="137">
        <f>C2006*G2006</f>
        <v>0</v>
      </c>
    </row>
    <row r="2007" spans="1:10" s="111" customFormat="1" ht="12.75">
      <c r="A2007" t="s">
        <v>335</v>
      </c>
      <c r="B2007"/>
      <c r="C2007" s="74"/>
      <c r="D2007"/>
      <c r="E2007" s="136"/>
      <c r="F2007" s="155"/>
      <c r="G2007" s="136"/>
      <c r="H2007" s="154"/>
      <c r="I2007" s="137"/>
      <c r="J2007" s="137"/>
    </row>
    <row r="2008" spans="1:10" s="111" customFormat="1" ht="12.75">
      <c r="A2008"/>
      <c r="B2008" t="s">
        <v>3266</v>
      </c>
      <c r="C2008" s="74"/>
      <c r="D2008" t="s">
        <v>3267</v>
      </c>
      <c r="E2008" s="136">
        <v>90.99</v>
      </c>
      <c r="F2008" s="155" t="s">
        <v>42</v>
      </c>
      <c r="G2008" s="136">
        <v>90.99</v>
      </c>
      <c r="H2008" s="154">
        <v>10</v>
      </c>
      <c r="I2008" s="137">
        <f>C2008*E2008</f>
        <v>0</v>
      </c>
      <c r="J2008" s="137">
        <f>C2008*G2008</f>
        <v>0</v>
      </c>
    </row>
    <row r="2009" spans="2:11" ht="12.75">
      <c r="B2009" t="s">
        <v>3268</v>
      </c>
      <c r="C2009" s="74"/>
      <c r="D2009" t="s">
        <v>3269</v>
      </c>
      <c r="E2009" s="136">
        <v>22.74</v>
      </c>
      <c r="F2009" s="155" t="s">
        <v>42</v>
      </c>
      <c r="G2009" s="136">
        <v>22.74</v>
      </c>
      <c r="H2009" s="154">
        <v>10</v>
      </c>
      <c r="I2009" s="137">
        <f>C2009*E2009</f>
        <v>0</v>
      </c>
      <c r="J2009" s="137">
        <f>C2009*G2009</f>
        <v>0</v>
      </c>
      <c r="K2009" s="2"/>
    </row>
    <row r="2010" spans="2:11" ht="12.75">
      <c r="B2010" t="s">
        <v>3270</v>
      </c>
      <c r="C2010" s="74"/>
      <c r="D2010" t="s">
        <v>3271</v>
      </c>
      <c r="E2010" s="136">
        <v>140.63</v>
      </c>
      <c r="F2010" s="155" t="s">
        <v>42</v>
      </c>
      <c r="G2010" s="136">
        <v>140.63</v>
      </c>
      <c r="H2010" s="154">
        <v>10</v>
      </c>
      <c r="I2010" s="137">
        <f>C2010*E2010</f>
        <v>0</v>
      </c>
      <c r="J2010" s="137">
        <f>C2010*G2010</f>
        <v>0</v>
      </c>
      <c r="K2010" s="2"/>
    </row>
    <row r="2011" spans="1:10" s="111" customFormat="1" ht="12.75">
      <c r="A2011"/>
      <c r="B2011" t="s">
        <v>3272</v>
      </c>
      <c r="C2011" s="74"/>
      <c r="D2011" t="s">
        <v>3273</v>
      </c>
      <c r="E2011" s="136">
        <v>127.28</v>
      </c>
      <c r="F2011" s="155" t="s">
        <v>42</v>
      </c>
      <c r="G2011" s="136">
        <v>127.28</v>
      </c>
      <c r="H2011" s="154">
        <v>10</v>
      </c>
      <c r="I2011" s="137">
        <f>C2011*E2011</f>
        <v>0</v>
      </c>
      <c r="J2011" s="137">
        <f>C2011*G2011</f>
        <v>0</v>
      </c>
    </row>
    <row r="2012" spans="1:10" s="111" customFormat="1" ht="12.75">
      <c r="A2012"/>
      <c r="B2012" t="s">
        <v>3274</v>
      </c>
      <c r="C2012" s="74"/>
      <c r="D2012" t="s">
        <v>3275</v>
      </c>
      <c r="E2012" s="136">
        <v>14.99</v>
      </c>
      <c r="F2012" s="155">
        <v>0.2</v>
      </c>
      <c r="G2012" s="136">
        <v>11.99</v>
      </c>
      <c r="H2012" s="154">
        <v>10</v>
      </c>
      <c r="I2012" s="137">
        <f>C2012*E2012</f>
        <v>0</v>
      </c>
      <c r="J2012" s="137">
        <f>C2012*G2012</f>
        <v>0</v>
      </c>
    </row>
    <row r="2013" spans="1:10" s="111" customFormat="1" ht="12.75">
      <c r="A2013" t="s">
        <v>336</v>
      </c>
      <c r="B2013"/>
      <c r="C2013" s="74"/>
      <c r="D2013"/>
      <c r="E2013" s="136"/>
      <c r="F2013" s="155"/>
      <c r="G2013" s="136"/>
      <c r="H2013" s="154"/>
      <c r="I2013" s="137"/>
      <c r="J2013" s="137"/>
    </row>
    <row r="2014" spans="1:10" s="111" customFormat="1" ht="12.75">
      <c r="A2014"/>
      <c r="B2014" t="s">
        <v>3276</v>
      </c>
      <c r="C2014" s="74"/>
      <c r="D2014" t="s">
        <v>3277</v>
      </c>
      <c r="E2014" s="136">
        <v>179.88</v>
      </c>
      <c r="F2014" s="155">
        <v>0.2</v>
      </c>
      <c r="G2014" s="136">
        <v>143.9</v>
      </c>
      <c r="H2014" s="154">
        <v>10</v>
      </c>
      <c r="I2014" s="137">
        <f>C2014*E2014</f>
        <v>0</v>
      </c>
      <c r="J2014" s="137">
        <f>C2014*G2014</f>
        <v>0</v>
      </c>
    </row>
    <row r="2015" spans="1:10" s="111" customFormat="1" ht="12.75">
      <c r="A2015"/>
      <c r="B2015" t="s">
        <v>3278</v>
      </c>
      <c r="C2015" s="74"/>
      <c r="D2015" t="s">
        <v>3279</v>
      </c>
      <c r="E2015" s="136">
        <v>179.88</v>
      </c>
      <c r="F2015" s="155">
        <v>0.2</v>
      </c>
      <c r="G2015" s="136">
        <v>143.9</v>
      </c>
      <c r="H2015" s="154">
        <v>10</v>
      </c>
      <c r="I2015" s="137">
        <f>C2015*E2015</f>
        <v>0</v>
      </c>
      <c r="J2015" s="137">
        <f>C2015*G2015</f>
        <v>0</v>
      </c>
    </row>
    <row r="2016" spans="1:10" s="111" customFormat="1" ht="12.75">
      <c r="A2016" t="s">
        <v>3904</v>
      </c>
      <c r="B2016"/>
      <c r="C2016" s="74"/>
      <c r="D2016"/>
      <c r="E2016" s="136"/>
      <c r="F2016" s="155"/>
      <c r="G2016" s="136"/>
      <c r="H2016" s="154"/>
      <c r="I2016" s="137"/>
      <c r="J2016" s="137"/>
    </row>
    <row r="2017" spans="2:11" ht="12.75">
      <c r="B2017" t="s">
        <v>3280</v>
      </c>
      <c r="C2017" s="74"/>
      <c r="D2017" t="s">
        <v>3281</v>
      </c>
      <c r="E2017" s="136">
        <v>81.9</v>
      </c>
      <c r="F2017" s="155" t="s">
        <v>42</v>
      </c>
      <c r="G2017" s="136">
        <v>81.9</v>
      </c>
      <c r="H2017" s="154">
        <v>10</v>
      </c>
      <c r="I2017" s="137">
        <f aca="true" t="shared" si="140" ref="I2017:I2024">C2017*E2017</f>
        <v>0</v>
      </c>
      <c r="J2017" s="137">
        <f aca="true" t="shared" si="141" ref="J2017:J2024">C2017*G2017</f>
        <v>0</v>
      </c>
      <c r="K2017" s="2"/>
    </row>
    <row r="2018" spans="2:11" ht="12.75">
      <c r="B2018" t="s">
        <v>3282</v>
      </c>
      <c r="C2018" s="74"/>
      <c r="D2018" t="s">
        <v>3283</v>
      </c>
      <c r="E2018" s="136">
        <v>73.13</v>
      </c>
      <c r="F2018" s="155" t="s">
        <v>42</v>
      </c>
      <c r="G2018" s="136">
        <v>73.13</v>
      </c>
      <c r="H2018" s="154">
        <v>10</v>
      </c>
      <c r="I2018" s="137">
        <f t="shared" si="140"/>
        <v>0</v>
      </c>
      <c r="J2018" s="137">
        <f t="shared" si="141"/>
        <v>0</v>
      </c>
      <c r="K2018" s="2"/>
    </row>
    <row r="2019" spans="2:11" ht="12.75">
      <c r="B2019" t="s">
        <v>3284</v>
      </c>
      <c r="C2019" s="74"/>
      <c r="D2019" t="s">
        <v>3285</v>
      </c>
      <c r="E2019" s="136">
        <v>91</v>
      </c>
      <c r="F2019" s="155" t="s">
        <v>42</v>
      </c>
      <c r="G2019" s="136">
        <v>91</v>
      </c>
      <c r="H2019" s="154">
        <v>10</v>
      </c>
      <c r="I2019" s="137">
        <f t="shared" si="140"/>
        <v>0</v>
      </c>
      <c r="J2019" s="137">
        <f t="shared" si="141"/>
        <v>0</v>
      </c>
      <c r="K2019" s="2"/>
    </row>
    <row r="2020" spans="1:10" s="111" customFormat="1" ht="12.75">
      <c r="A2020"/>
      <c r="B2020" t="s">
        <v>3286</v>
      </c>
      <c r="C2020" s="74"/>
      <c r="D2020" t="s">
        <v>3287</v>
      </c>
      <c r="E2020" s="136">
        <v>81.9</v>
      </c>
      <c r="F2020" s="155" t="s">
        <v>42</v>
      </c>
      <c r="G2020" s="136">
        <v>81.9</v>
      </c>
      <c r="H2020" s="154">
        <v>10</v>
      </c>
      <c r="I2020" s="137">
        <f t="shared" si="140"/>
        <v>0</v>
      </c>
      <c r="J2020" s="137">
        <f t="shared" si="141"/>
        <v>0</v>
      </c>
    </row>
    <row r="2021" spans="2:11" ht="12.75">
      <c r="B2021" t="s">
        <v>3288</v>
      </c>
      <c r="C2021" s="74"/>
      <c r="D2021" t="s">
        <v>3289</v>
      </c>
      <c r="E2021" s="136">
        <v>68.25</v>
      </c>
      <c r="F2021" s="155" t="s">
        <v>42</v>
      </c>
      <c r="G2021" s="136">
        <v>68.25</v>
      </c>
      <c r="H2021" s="154">
        <v>10</v>
      </c>
      <c r="I2021" s="137">
        <f t="shared" si="140"/>
        <v>0</v>
      </c>
      <c r="J2021" s="137">
        <f t="shared" si="141"/>
        <v>0</v>
      </c>
      <c r="K2021" s="2"/>
    </row>
    <row r="2022" spans="2:11" ht="12.75">
      <c r="B2022" t="s">
        <v>3290</v>
      </c>
      <c r="C2022" s="74"/>
      <c r="D2022" t="s">
        <v>3291</v>
      </c>
      <c r="E2022" s="136">
        <v>102.38</v>
      </c>
      <c r="F2022" s="155" t="s">
        <v>42</v>
      </c>
      <c r="G2022" s="136">
        <v>102.38</v>
      </c>
      <c r="H2022" s="154">
        <v>10</v>
      </c>
      <c r="I2022" s="137">
        <f t="shared" si="140"/>
        <v>0</v>
      </c>
      <c r="J2022" s="137">
        <f t="shared" si="141"/>
        <v>0</v>
      </c>
      <c r="K2022" s="2"/>
    </row>
    <row r="2023" spans="1:10" s="111" customFormat="1" ht="12.75">
      <c r="A2023"/>
      <c r="B2023" t="s">
        <v>3292</v>
      </c>
      <c r="C2023" s="74"/>
      <c r="D2023" t="s">
        <v>3293</v>
      </c>
      <c r="E2023" s="136">
        <v>45.5</v>
      </c>
      <c r="F2023" s="155" t="s">
        <v>42</v>
      </c>
      <c r="G2023" s="136">
        <v>45.5</v>
      </c>
      <c r="H2023" s="154">
        <v>10</v>
      </c>
      <c r="I2023" s="137">
        <f t="shared" si="140"/>
        <v>0</v>
      </c>
      <c r="J2023" s="137">
        <f t="shared" si="141"/>
        <v>0</v>
      </c>
    </row>
    <row r="2024" spans="2:11" ht="12.75">
      <c r="B2024" t="s">
        <v>3294</v>
      </c>
      <c r="C2024" s="74"/>
      <c r="D2024" t="s">
        <v>3295</v>
      </c>
      <c r="E2024" s="136">
        <v>431.52</v>
      </c>
      <c r="F2024" s="155">
        <v>0.2</v>
      </c>
      <c r="G2024" s="136">
        <v>345.22</v>
      </c>
      <c r="H2024" s="154">
        <v>10</v>
      </c>
      <c r="I2024" s="137">
        <f t="shared" si="140"/>
        <v>0</v>
      </c>
      <c r="J2024" s="137">
        <f t="shared" si="141"/>
        <v>0</v>
      </c>
      <c r="K2024" s="2"/>
    </row>
    <row r="2025" spans="1:10" ht="12.75">
      <c r="A2025" t="s">
        <v>376</v>
      </c>
      <c r="C2025" s="74"/>
      <c r="E2025" s="136"/>
      <c r="F2025" s="155"/>
      <c r="G2025" s="136"/>
      <c r="H2025" s="154"/>
      <c r="I2025" s="137"/>
      <c r="J2025" s="137"/>
    </row>
    <row r="2026" spans="1:10" s="111" customFormat="1" ht="12.75">
      <c r="A2026"/>
      <c r="B2026" t="s">
        <v>3296</v>
      </c>
      <c r="C2026" s="74"/>
      <c r="D2026" t="s">
        <v>3297</v>
      </c>
      <c r="E2026" s="136">
        <v>71.94</v>
      </c>
      <c r="F2026" s="155">
        <v>0.2</v>
      </c>
      <c r="G2026" s="136">
        <v>57.55</v>
      </c>
      <c r="H2026" s="154">
        <v>10</v>
      </c>
      <c r="I2026" s="137">
        <f aca="true" t="shared" si="142" ref="I2026:I2037">C2026*E2026</f>
        <v>0</v>
      </c>
      <c r="J2026" s="137">
        <f aca="true" t="shared" si="143" ref="J2026:J2037">C2026*G2026</f>
        <v>0</v>
      </c>
    </row>
    <row r="2027" spans="2:11" ht="12.75">
      <c r="B2027" t="s">
        <v>3298</v>
      </c>
      <c r="C2027" s="74"/>
      <c r="D2027" t="s">
        <v>3299</v>
      </c>
      <c r="E2027" s="136">
        <v>71.94</v>
      </c>
      <c r="F2027" s="155">
        <v>0.2</v>
      </c>
      <c r="G2027" s="136">
        <v>57.55</v>
      </c>
      <c r="H2027" s="154">
        <v>10</v>
      </c>
      <c r="I2027" s="137">
        <f t="shared" si="142"/>
        <v>0</v>
      </c>
      <c r="J2027" s="137">
        <f t="shared" si="143"/>
        <v>0</v>
      </c>
      <c r="K2027" s="2"/>
    </row>
    <row r="2028" spans="1:10" s="111" customFormat="1" ht="12.75">
      <c r="A2028"/>
      <c r="B2028" t="s">
        <v>3300</v>
      </c>
      <c r="C2028" s="74"/>
      <c r="D2028" t="s">
        <v>3301</v>
      </c>
      <c r="E2028" s="136">
        <v>71.94</v>
      </c>
      <c r="F2028" s="155">
        <v>0.2</v>
      </c>
      <c r="G2028" s="136">
        <v>57.55</v>
      </c>
      <c r="H2028" s="154">
        <v>10</v>
      </c>
      <c r="I2028" s="137">
        <f t="shared" si="142"/>
        <v>0</v>
      </c>
      <c r="J2028" s="137">
        <f t="shared" si="143"/>
        <v>0</v>
      </c>
    </row>
    <row r="2029" spans="1:10" s="111" customFormat="1" ht="12.75">
      <c r="A2029"/>
      <c r="B2029" t="s">
        <v>3302</v>
      </c>
      <c r="C2029" s="74"/>
      <c r="D2029" t="s">
        <v>3303</v>
      </c>
      <c r="E2029" s="136">
        <v>71.94</v>
      </c>
      <c r="F2029" s="155">
        <v>0.2</v>
      </c>
      <c r="G2029" s="136">
        <v>57.55</v>
      </c>
      <c r="H2029" s="154">
        <v>10</v>
      </c>
      <c r="I2029" s="137">
        <f t="shared" si="142"/>
        <v>0</v>
      </c>
      <c r="J2029" s="137">
        <f t="shared" si="143"/>
        <v>0</v>
      </c>
    </row>
    <row r="2030" spans="1:10" s="111" customFormat="1" ht="12.75">
      <c r="A2030"/>
      <c r="B2030" t="s">
        <v>3304</v>
      </c>
      <c r="C2030" s="74"/>
      <c r="D2030" t="s">
        <v>3305</v>
      </c>
      <c r="E2030" s="136">
        <v>71.94</v>
      </c>
      <c r="F2030" s="155">
        <v>0.2</v>
      </c>
      <c r="G2030" s="136">
        <v>57.55</v>
      </c>
      <c r="H2030" s="154">
        <v>10</v>
      </c>
      <c r="I2030" s="137">
        <f t="shared" si="142"/>
        <v>0</v>
      </c>
      <c r="J2030" s="137">
        <f t="shared" si="143"/>
        <v>0</v>
      </c>
    </row>
    <row r="2031" spans="2:11" ht="12.75">
      <c r="B2031" t="s">
        <v>3306</v>
      </c>
      <c r="C2031" s="74"/>
      <c r="D2031" t="s">
        <v>3307</v>
      </c>
      <c r="E2031" s="136">
        <v>71.94</v>
      </c>
      <c r="F2031" s="155">
        <v>0.2</v>
      </c>
      <c r="G2031" s="136">
        <v>57.55</v>
      </c>
      <c r="H2031" s="154">
        <v>10</v>
      </c>
      <c r="I2031" s="137">
        <f t="shared" si="142"/>
        <v>0</v>
      </c>
      <c r="J2031" s="137">
        <f t="shared" si="143"/>
        <v>0</v>
      </c>
      <c r="K2031" s="2"/>
    </row>
    <row r="2032" spans="1:10" s="111" customFormat="1" ht="12.75">
      <c r="A2032"/>
      <c r="B2032" t="s">
        <v>3308</v>
      </c>
      <c r="C2032" s="74"/>
      <c r="D2032" t="s">
        <v>3309</v>
      </c>
      <c r="E2032" s="136">
        <v>71.94</v>
      </c>
      <c r="F2032" s="155">
        <v>0.2</v>
      </c>
      <c r="G2032" s="136">
        <v>57.55</v>
      </c>
      <c r="H2032" s="154">
        <v>10</v>
      </c>
      <c r="I2032" s="137">
        <f t="shared" si="142"/>
        <v>0</v>
      </c>
      <c r="J2032" s="137">
        <f t="shared" si="143"/>
        <v>0</v>
      </c>
    </row>
    <row r="2033" spans="1:10" s="111" customFormat="1" ht="12.75">
      <c r="A2033"/>
      <c r="B2033" t="s">
        <v>3310</v>
      </c>
      <c r="C2033" s="74"/>
      <c r="D2033" t="s">
        <v>3311</v>
      </c>
      <c r="E2033" s="136">
        <v>71.94</v>
      </c>
      <c r="F2033" s="155">
        <v>0.2</v>
      </c>
      <c r="G2033" s="136">
        <v>57.55</v>
      </c>
      <c r="H2033" s="154">
        <v>10</v>
      </c>
      <c r="I2033" s="137">
        <f t="shared" si="142"/>
        <v>0</v>
      </c>
      <c r="J2033" s="137">
        <f t="shared" si="143"/>
        <v>0</v>
      </c>
    </row>
    <row r="2034" spans="1:10" s="111" customFormat="1" ht="12.75">
      <c r="A2034"/>
      <c r="B2034" t="s">
        <v>3312</v>
      </c>
      <c r="C2034" s="74"/>
      <c r="D2034" t="s">
        <v>3313</v>
      </c>
      <c r="E2034" s="136">
        <v>71.94</v>
      </c>
      <c r="F2034" s="155">
        <v>0.2</v>
      </c>
      <c r="G2034" s="136">
        <v>57.55</v>
      </c>
      <c r="H2034" s="154">
        <v>10</v>
      </c>
      <c r="I2034" s="137">
        <f t="shared" si="142"/>
        <v>0</v>
      </c>
      <c r="J2034" s="137">
        <f t="shared" si="143"/>
        <v>0</v>
      </c>
    </row>
    <row r="2035" spans="1:10" s="111" customFormat="1" ht="12.75">
      <c r="A2035"/>
      <c r="B2035" t="s">
        <v>3314</v>
      </c>
      <c r="C2035" s="74"/>
      <c r="D2035" t="s">
        <v>3315</v>
      </c>
      <c r="E2035" s="136">
        <v>19.99</v>
      </c>
      <c r="F2035" s="155">
        <v>0.2</v>
      </c>
      <c r="G2035" s="136">
        <v>15.99</v>
      </c>
      <c r="H2035" s="154">
        <v>4</v>
      </c>
      <c r="I2035" s="137">
        <f t="shared" si="142"/>
        <v>0</v>
      </c>
      <c r="J2035" s="137">
        <f t="shared" si="143"/>
        <v>0</v>
      </c>
    </row>
    <row r="2036" spans="2:11" ht="12.75">
      <c r="B2036" t="s">
        <v>3316</v>
      </c>
      <c r="C2036" s="74"/>
      <c r="D2036" t="s">
        <v>3317</v>
      </c>
      <c r="E2036" s="136">
        <v>116.19</v>
      </c>
      <c r="F2036" s="155" t="s">
        <v>42</v>
      </c>
      <c r="G2036" s="136">
        <v>116.19</v>
      </c>
      <c r="H2036" s="154">
        <v>10</v>
      </c>
      <c r="I2036" s="137">
        <f t="shared" si="142"/>
        <v>0</v>
      </c>
      <c r="J2036" s="137">
        <f t="shared" si="143"/>
        <v>0</v>
      </c>
      <c r="K2036" s="2"/>
    </row>
    <row r="2037" spans="1:10" s="111" customFormat="1" ht="12.75">
      <c r="A2037"/>
      <c r="B2037" t="s">
        <v>3318</v>
      </c>
      <c r="C2037" s="74"/>
      <c r="D2037" t="s">
        <v>3319</v>
      </c>
      <c r="E2037" s="136">
        <v>116.19</v>
      </c>
      <c r="F2037" s="155" t="s">
        <v>42</v>
      </c>
      <c r="G2037" s="136">
        <v>116.19</v>
      </c>
      <c r="H2037" s="154">
        <v>10</v>
      </c>
      <c r="I2037" s="137">
        <f t="shared" si="142"/>
        <v>0</v>
      </c>
      <c r="J2037" s="137">
        <f t="shared" si="143"/>
        <v>0</v>
      </c>
    </row>
    <row r="2038" spans="1:10" ht="12.75">
      <c r="A2038" t="s">
        <v>294</v>
      </c>
      <c r="C2038" s="74"/>
      <c r="E2038" s="136"/>
      <c r="F2038" s="155"/>
      <c r="G2038" s="136"/>
      <c r="H2038" s="154"/>
      <c r="I2038" s="137"/>
      <c r="J2038" s="137"/>
    </row>
    <row r="2039" spans="2:11" ht="12.75">
      <c r="B2039" t="s">
        <v>3320</v>
      </c>
      <c r="C2039" s="74"/>
      <c r="D2039" t="s">
        <v>3321</v>
      </c>
      <c r="E2039" s="136">
        <v>116.19</v>
      </c>
      <c r="F2039" s="155" t="s">
        <v>42</v>
      </c>
      <c r="G2039" s="136">
        <v>116.19</v>
      </c>
      <c r="H2039" s="154">
        <v>10</v>
      </c>
      <c r="I2039" s="137">
        <f aca="true" t="shared" si="144" ref="I2039:I2044">C2039*E2039</f>
        <v>0</v>
      </c>
      <c r="J2039" s="137">
        <f aca="true" t="shared" si="145" ref="J2039:J2044">C2039*G2039</f>
        <v>0</v>
      </c>
      <c r="K2039" s="2"/>
    </row>
    <row r="2040" spans="1:10" s="111" customFormat="1" ht="12.75">
      <c r="A2040"/>
      <c r="B2040" t="s">
        <v>3322</v>
      </c>
      <c r="C2040" s="74"/>
      <c r="D2040" t="s">
        <v>3323</v>
      </c>
      <c r="E2040" s="136">
        <v>20.14</v>
      </c>
      <c r="F2040" s="155" t="s">
        <v>42</v>
      </c>
      <c r="G2040" s="136">
        <v>20.14</v>
      </c>
      <c r="H2040" s="154">
        <v>10</v>
      </c>
      <c r="I2040" s="137">
        <f t="shared" si="144"/>
        <v>0</v>
      </c>
      <c r="J2040" s="137">
        <f t="shared" si="145"/>
        <v>0</v>
      </c>
    </row>
    <row r="2041" spans="1:10" s="111" customFormat="1" ht="12.75">
      <c r="A2041"/>
      <c r="B2041" t="s">
        <v>3324</v>
      </c>
      <c r="C2041" s="74"/>
      <c r="D2041" t="s">
        <v>3325</v>
      </c>
      <c r="E2041" s="136">
        <v>63.36</v>
      </c>
      <c r="F2041" s="155" t="s">
        <v>42</v>
      </c>
      <c r="G2041" s="136">
        <v>63.36</v>
      </c>
      <c r="H2041" s="154">
        <v>10</v>
      </c>
      <c r="I2041" s="137">
        <f t="shared" si="144"/>
        <v>0</v>
      </c>
      <c r="J2041" s="137">
        <f t="shared" si="145"/>
        <v>0</v>
      </c>
    </row>
    <row r="2042" spans="2:11" ht="12.75">
      <c r="B2042" t="s">
        <v>3326</v>
      </c>
      <c r="C2042" s="74"/>
      <c r="D2042" t="s">
        <v>3327</v>
      </c>
      <c r="E2042" s="136">
        <v>15.1</v>
      </c>
      <c r="F2042" s="155" t="s">
        <v>42</v>
      </c>
      <c r="G2042" s="136">
        <v>15.1</v>
      </c>
      <c r="H2042" s="154">
        <v>10</v>
      </c>
      <c r="I2042" s="137">
        <f t="shared" si="144"/>
        <v>0</v>
      </c>
      <c r="J2042" s="137">
        <f t="shared" si="145"/>
        <v>0</v>
      </c>
      <c r="K2042" s="2"/>
    </row>
    <row r="2043" spans="1:10" s="111" customFormat="1" ht="12.75">
      <c r="A2043"/>
      <c r="B2043" t="s">
        <v>3328</v>
      </c>
      <c r="C2043" s="74"/>
      <c r="D2043" t="s">
        <v>3329</v>
      </c>
      <c r="E2043" s="136">
        <v>45.49</v>
      </c>
      <c r="F2043" s="155" t="s">
        <v>42</v>
      </c>
      <c r="G2043" s="136">
        <v>45.49</v>
      </c>
      <c r="H2043" s="154">
        <v>10</v>
      </c>
      <c r="I2043" s="137">
        <f t="shared" si="144"/>
        <v>0</v>
      </c>
      <c r="J2043" s="137">
        <f t="shared" si="145"/>
        <v>0</v>
      </c>
    </row>
    <row r="2044" spans="2:11" ht="12.75">
      <c r="B2044" t="s">
        <v>3330</v>
      </c>
      <c r="C2044" s="74"/>
      <c r="D2044" t="s">
        <v>3331</v>
      </c>
      <c r="E2044" s="136">
        <v>68.24</v>
      </c>
      <c r="F2044" s="155" t="s">
        <v>42</v>
      </c>
      <c r="G2044" s="136">
        <v>68.24</v>
      </c>
      <c r="H2044" s="154">
        <v>10</v>
      </c>
      <c r="I2044" s="137">
        <f t="shared" si="144"/>
        <v>0</v>
      </c>
      <c r="J2044" s="137">
        <f t="shared" si="145"/>
        <v>0</v>
      </c>
      <c r="K2044" s="2"/>
    </row>
    <row r="2045" spans="1:10" s="111" customFormat="1" ht="12.75">
      <c r="A2045" t="s">
        <v>3905</v>
      </c>
      <c r="B2045"/>
      <c r="C2045" s="74"/>
      <c r="D2045"/>
      <c r="E2045" s="136"/>
      <c r="F2045" s="155"/>
      <c r="G2045" s="136"/>
      <c r="H2045" s="154"/>
      <c r="I2045" s="137"/>
      <c r="J2045" s="137"/>
    </row>
    <row r="2046" spans="1:10" s="111" customFormat="1" ht="12.75">
      <c r="A2046"/>
      <c r="B2046" t="s">
        <v>3332</v>
      </c>
      <c r="C2046" s="74"/>
      <c r="D2046" t="s">
        <v>3333</v>
      </c>
      <c r="E2046" s="136">
        <v>9.88</v>
      </c>
      <c r="F2046" s="155" t="s">
        <v>42</v>
      </c>
      <c r="G2046" s="136">
        <v>9.88</v>
      </c>
      <c r="H2046" s="154">
        <v>10</v>
      </c>
      <c r="I2046" s="137">
        <f aca="true" t="shared" si="146" ref="I2046:I2051">C2046*E2046</f>
        <v>0</v>
      </c>
      <c r="J2046" s="137">
        <f aca="true" t="shared" si="147" ref="J2046:J2051">C2046*G2046</f>
        <v>0</v>
      </c>
    </row>
    <row r="2047" spans="1:10" s="111" customFormat="1" ht="12.75">
      <c r="A2047"/>
      <c r="B2047" t="s">
        <v>3334</v>
      </c>
      <c r="C2047" s="74"/>
      <c r="D2047" t="s">
        <v>3335</v>
      </c>
      <c r="E2047" s="136">
        <v>9.88</v>
      </c>
      <c r="F2047" s="155" t="s">
        <v>42</v>
      </c>
      <c r="G2047" s="136">
        <v>9.88</v>
      </c>
      <c r="H2047" s="154">
        <v>10</v>
      </c>
      <c r="I2047" s="137">
        <f t="shared" si="146"/>
        <v>0</v>
      </c>
      <c r="J2047" s="137">
        <f t="shared" si="147"/>
        <v>0</v>
      </c>
    </row>
    <row r="2048" spans="2:11" ht="12.75">
      <c r="B2048" t="s">
        <v>3336</v>
      </c>
      <c r="C2048" s="74"/>
      <c r="D2048" t="s">
        <v>3337</v>
      </c>
      <c r="E2048" s="136">
        <v>99.96</v>
      </c>
      <c r="F2048" s="155">
        <v>0.2</v>
      </c>
      <c r="G2048" s="136">
        <v>79.97</v>
      </c>
      <c r="H2048" s="154">
        <v>10</v>
      </c>
      <c r="I2048" s="137">
        <f t="shared" si="146"/>
        <v>0</v>
      </c>
      <c r="J2048" s="137">
        <f t="shared" si="147"/>
        <v>0</v>
      </c>
      <c r="K2048" s="2"/>
    </row>
    <row r="2049" spans="2:11" ht="12.75">
      <c r="B2049" t="s">
        <v>3338</v>
      </c>
      <c r="C2049" s="74"/>
      <c r="D2049" t="s">
        <v>3339</v>
      </c>
      <c r="E2049" s="136">
        <v>90.99</v>
      </c>
      <c r="F2049" s="155" t="s">
        <v>42</v>
      </c>
      <c r="G2049" s="136">
        <v>90.99</v>
      </c>
      <c r="H2049" s="154">
        <v>10</v>
      </c>
      <c r="I2049" s="137">
        <f t="shared" si="146"/>
        <v>0</v>
      </c>
      <c r="J2049" s="137">
        <f t="shared" si="147"/>
        <v>0</v>
      </c>
      <c r="K2049" s="2"/>
    </row>
    <row r="2050" spans="1:10" ht="12.75">
      <c r="A2050"/>
      <c r="B2050" t="s">
        <v>3340</v>
      </c>
      <c r="C2050" s="74"/>
      <c r="D2050" t="s">
        <v>3341</v>
      </c>
      <c r="E2050" s="136">
        <v>56.86</v>
      </c>
      <c r="F2050" s="155" t="s">
        <v>42</v>
      </c>
      <c r="G2050" s="136">
        <v>56.86</v>
      </c>
      <c r="H2050" s="154">
        <v>10</v>
      </c>
      <c r="I2050" s="137">
        <f t="shared" si="146"/>
        <v>0</v>
      </c>
      <c r="J2050" s="137">
        <f t="shared" si="147"/>
        <v>0</v>
      </c>
    </row>
    <row r="2051" spans="1:10" s="113" customFormat="1" ht="12.75">
      <c r="A2051"/>
      <c r="B2051" t="s">
        <v>3342</v>
      </c>
      <c r="C2051" s="74"/>
      <c r="D2051" t="s">
        <v>3343</v>
      </c>
      <c r="E2051" s="136">
        <v>22.74</v>
      </c>
      <c r="F2051" s="155" t="s">
        <v>42</v>
      </c>
      <c r="G2051" s="136">
        <v>22.74</v>
      </c>
      <c r="H2051" s="154">
        <v>10</v>
      </c>
      <c r="I2051" s="137">
        <f t="shared" si="146"/>
        <v>0</v>
      </c>
      <c r="J2051" s="137">
        <f t="shared" si="147"/>
        <v>0</v>
      </c>
    </row>
    <row r="2052" spans="1:10" s="113" customFormat="1" ht="12.75">
      <c r="A2052" t="s">
        <v>295</v>
      </c>
      <c r="B2052"/>
      <c r="C2052" s="74"/>
      <c r="D2052"/>
      <c r="E2052" s="136"/>
      <c r="F2052" s="155"/>
      <c r="G2052" s="136"/>
      <c r="H2052" s="154"/>
      <c r="I2052" s="137"/>
      <c r="J2052" s="137"/>
    </row>
    <row r="2053" spans="1:10" s="113" customFormat="1" ht="12.75">
      <c r="A2053"/>
      <c r="B2053" t="s">
        <v>3344</v>
      </c>
      <c r="C2053" s="74"/>
      <c r="D2053" t="s">
        <v>3345</v>
      </c>
      <c r="E2053" s="136">
        <v>440</v>
      </c>
      <c r="F2053" s="155">
        <v>0.25</v>
      </c>
      <c r="G2053" s="136">
        <v>330</v>
      </c>
      <c r="H2053" s="154">
        <v>10</v>
      </c>
      <c r="I2053" s="137">
        <f aca="true" t="shared" si="148" ref="I2053:I2058">C2053*E2053</f>
        <v>0</v>
      </c>
      <c r="J2053" s="137">
        <f aca="true" t="shared" si="149" ref="J2053:J2058">C2053*G2053</f>
        <v>0</v>
      </c>
    </row>
    <row r="2054" spans="1:10" ht="12.75">
      <c r="A2054"/>
      <c r="B2054" t="s">
        <v>3346</v>
      </c>
      <c r="C2054" s="74"/>
      <c r="D2054" t="s">
        <v>3347</v>
      </c>
      <c r="E2054" s="136">
        <v>10</v>
      </c>
      <c r="F2054" s="155">
        <v>0.25</v>
      </c>
      <c r="G2054" s="136">
        <v>7.5</v>
      </c>
      <c r="H2054" s="154">
        <v>10</v>
      </c>
      <c r="I2054" s="137">
        <f t="shared" si="148"/>
        <v>0</v>
      </c>
      <c r="J2054" s="137">
        <f t="shared" si="149"/>
        <v>0</v>
      </c>
    </row>
    <row r="2055" spans="1:10" s="113" customFormat="1" ht="12.75">
      <c r="A2055"/>
      <c r="B2055" t="s">
        <v>3348</v>
      </c>
      <c r="C2055" s="74"/>
      <c r="D2055" t="s">
        <v>3349</v>
      </c>
      <c r="E2055" s="136">
        <v>20</v>
      </c>
      <c r="F2055" s="155">
        <v>0.25</v>
      </c>
      <c r="G2055" s="136">
        <v>15</v>
      </c>
      <c r="H2055" s="154">
        <v>10</v>
      </c>
      <c r="I2055" s="137">
        <f t="shared" si="148"/>
        <v>0</v>
      </c>
      <c r="J2055" s="137">
        <f t="shared" si="149"/>
        <v>0</v>
      </c>
    </row>
    <row r="2056" spans="1:10" ht="12.75">
      <c r="A2056"/>
      <c r="B2056" t="s">
        <v>3350</v>
      </c>
      <c r="C2056" s="74"/>
      <c r="D2056" t="s">
        <v>3351</v>
      </c>
      <c r="E2056" s="136">
        <v>50</v>
      </c>
      <c r="F2056" s="155">
        <v>0.25</v>
      </c>
      <c r="G2056" s="136">
        <v>37.5</v>
      </c>
      <c r="H2056" s="154">
        <v>10</v>
      </c>
      <c r="I2056" s="137">
        <f t="shared" si="148"/>
        <v>0</v>
      </c>
      <c r="J2056" s="137">
        <f t="shared" si="149"/>
        <v>0</v>
      </c>
    </row>
    <row r="2057" spans="1:10" s="111" customFormat="1" ht="12.75">
      <c r="A2057"/>
      <c r="B2057" t="s">
        <v>3352</v>
      </c>
      <c r="C2057" s="74"/>
      <c r="D2057" t="s">
        <v>3353</v>
      </c>
      <c r="E2057" s="136">
        <v>6</v>
      </c>
      <c r="F2057" s="155">
        <v>0.25</v>
      </c>
      <c r="G2057" s="136">
        <v>4.5</v>
      </c>
      <c r="H2057" s="154">
        <v>10</v>
      </c>
      <c r="I2057" s="137">
        <f t="shared" si="148"/>
        <v>0</v>
      </c>
      <c r="J2057" s="137">
        <f t="shared" si="149"/>
        <v>0</v>
      </c>
    </row>
    <row r="2058" spans="1:10" s="111" customFormat="1" ht="12.75">
      <c r="A2058"/>
      <c r="B2058" t="s">
        <v>3354</v>
      </c>
      <c r="C2058" s="74"/>
      <c r="D2058" t="s">
        <v>3355</v>
      </c>
      <c r="E2058" s="136">
        <v>150</v>
      </c>
      <c r="F2058" s="155" t="s">
        <v>42</v>
      </c>
      <c r="G2058" s="136">
        <v>150</v>
      </c>
      <c r="H2058" s="154">
        <v>10</v>
      </c>
      <c r="I2058" s="137">
        <f t="shared" si="148"/>
        <v>0</v>
      </c>
      <c r="J2058" s="137">
        <f t="shared" si="149"/>
        <v>0</v>
      </c>
    </row>
    <row r="2059" spans="1:10" s="111" customFormat="1" ht="12.75">
      <c r="A2059" t="s">
        <v>377</v>
      </c>
      <c r="B2059"/>
      <c r="C2059" s="74"/>
      <c r="D2059"/>
      <c r="E2059" s="136"/>
      <c r="F2059" s="155"/>
      <c r="G2059" s="136"/>
      <c r="H2059" s="154"/>
      <c r="I2059" s="137"/>
      <c r="J2059" s="137"/>
    </row>
    <row r="2060" spans="1:10" s="111" customFormat="1" ht="12.75">
      <c r="A2060"/>
      <c r="B2060" t="s">
        <v>3356</v>
      </c>
      <c r="C2060" s="74"/>
      <c r="D2060" t="s">
        <v>3357</v>
      </c>
      <c r="E2060" s="136">
        <v>75</v>
      </c>
      <c r="F2060" s="155">
        <v>0.25</v>
      </c>
      <c r="G2060" s="136">
        <v>56.25</v>
      </c>
      <c r="H2060" s="154">
        <v>10</v>
      </c>
      <c r="I2060" s="137">
        <f>C2060*E2060</f>
        <v>0</v>
      </c>
      <c r="J2060" s="137">
        <f>C2060*G2060</f>
        <v>0</v>
      </c>
    </row>
    <row r="2061" spans="1:10" s="111" customFormat="1" ht="12.75">
      <c r="A2061"/>
      <c r="B2061" t="s">
        <v>3358</v>
      </c>
      <c r="C2061" s="74"/>
      <c r="D2061" t="s">
        <v>3359</v>
      </c>
      <c r="E2061" s="136">
        <v>75</v>
      </c>
      <c r="F2061" s="155">
        <v>0.25</v>
      </c>
      <c r="G2061" s="136">
        <v>56.25</v>
      </c>
      <c r="H2061" s="154">
        <v>10</v>
      </c>
      <c r="I2061" s="137">
        <f>C2061*E2061</f>
        <v>0</v>
      </c>
      <c r="J2061" s="137">
        <f>C2061*G2061</f>
        <v>0</v>
      </c>
    </row>
    <row r="2062" spans="1:10" s="111" customFormat="1" ht="12.75">
      <c r="A2062"/>
      <c r="B2062" t="s">
        <v>3360</v>
      </c>
      <c r="C2062" s="74"/>
      <c r="D2062" t="s">
        <v>3361</v>
      </c>
      <c r="E2062" s="136">
        <v>75</v>
      </c>
      <c r="F2062" s="155">
        <v>0.25</v>
      </c>
      <c r="G2062" s="136">
        <v>56.25</v>
      </c>
      <c r="H2062" s="154">
        <v>10</v>
      </c>
      <c r="I2062" s="137">
        <f>C2062*E2062</f>
        <v>0</v>
      </c>
      <c r="J2062" s="137">
        <f>C2062*G2062</f>
        <v>0</v>
      </c>
    </row>
    <row r="2063" spans="1:10" s="111" customFormat="1" ht="12.75">
      <c r="A2063"/>
      <c r="B2063" t="s">
        <v>3362</v>
      </c>
      <c r="C2063" s="74"/>
      <c r="D2063" t="s">
        <v>3363</v>
      </c>
      <c r="E2063" s="136">
        <v>199</v>
      </c>
      <c r="F2063" s="155">
        <v>0.2</v>
      </c>
      <c r="G2063" s="136">
        <v>159.2</v>
      </c>
      <c r="H2063" s="154">
        <v>10</v>
      </c>
      <c r="I2063" s="137">
        <f>C2063*E2063</f>
        <v>0</v>
      </c>
      <c r="J2063" s="137">
        <f>C2063*G2063</f>
        <v>0</v>
      </c>
    </row>
    <row r="2064" spans="1:10" s="111" customFormat="1" ht="12.75">
      <c r="A2064" t="s">
        <v>296</v>
      </c>
      <c r="B2064"/>
      <c r="C2064" s="74"/>
      <c r="D2064"/>
      <c r="E2064" s="136"/>
      <c r="F2064" s="155"/>
      <c r="G2064" s="136"/>
      <c r="H2064" s="154"/>
      <c r="I2064" s="137"/>
      <c r="J2064" s="137"/>
    </row>
    <row r="2065" spans="1:10" s="111" customFormat="1" ht="12.75">
      <c r="A2065"/>
      <c r="B2065" t="s">
        <v>3364</v>
      </c>
      <c r="C2065" s="74"/>
      <c r="D2065" t="s">
        <v>3365</v>
      </c>
      <c r="E2065" s="136">
        <v>299.99</v>
      </c>
      <c r="F2065" s="155">
        <v>0.25</v>
      </c>
      <c r="G2065" s="136">
        <v>224.99</v>
      </c>
      <c r="H2065" s="154">
        <v>10</v>
      </c>
      <c r="I2065" s="137">
        <f>C2065*E2065</f>
        <v>0</v>
      </c>
      <c r="J2065" s="137">
        <f>C2065*G2065</f>
        <v>0</v>
      </c>
    </row>
    <row r="2066" spans="1:10" s="111" customFormat="1" ht="12.75">
      <c r="A2066"/>
      <c r="B2066" t="s">
        <v>3366</v>
      </c>
      <c r="C2066" s="74"/>
      <c r="D2066" t="s">
        <v>3367</v>
      </c>
      <c r="E2066" s="136">
        <v>21.99</v>
      </c>
      <c r="F2066" s="155">
        <v>0.25</v>
      </c>
      <c r="G2066" s="136">
        <v>16.49</v>
      </c>
      <c r="H2066" s="154">
        <v>10</v>
      </c>
      <c r="I2066" s="137">
        <f>C2066*E2066</f>
        <v>0</v>
      </c>
      <c r="J2066" s="137">
        <f>C2066*G2066</f>
        <v>0</v>
      </c>
    </row>
    <row r="2067" spans="1:10" s="111" customFormat="1" ht="12.75">
      <c r="A2067"/>
      <c r="B2067" t="s">
        <v>3368</v>
      </c>
      <c r="C2067" s="74"/>
      <c r="D2067" t="s">
        <v>3369</v>
      </c>
      <c r="E2067" s="136">
        <v>325</v>
      </c>
      <c r="F2067" s="155">
        <v>0.2</v>
      </c>
      <c r="G2067" s="136">
        <v>260</v>
      </c>
      <c r="H2067" s="154">
        <v>10</v>
      </c>
      <c r="I2067" s="137">
        <f>C2067*E2067</f>
        <v>0</v>
      </c>
      <c r="J2067" s="137">
        <f>C2067*G2067</f>
        <v>0</v>
      </c>
    </row>
    <row r="2068" spans="1:10" s="111" customFormat="1" ht="12.75">
      <c r="A2068"/>
      <c r="B2068" t="s">
        <v>3370</v>
      </c>
      <c r="C2068" s="74"/>
      <c r="D2068" t="s">
        <v>3371</v>
      </c>
      <c r="E2068" s="136">
        <v>70</v>
      </c>
      <c r="F2068" s="155">
        <v>0.2</v>
      </c>
      <c r="G2068" s="136">
        <v>56</v>
      </c>
      <c r="H2068" s="154">
        <v>10</v>
      </c>
      <c r="I2068" s="137">
        <f>C2068*E2068</f>
        <v>0</v>
      </c>
      <c r="J2068" s="137">
        <f>C2068*G2068</f>
        <v>0</v>
      </c>
    </row>
    <row r="2069" spans="1:10" s="111" customFormat="1" ht="12.75">
      <c r="A2069"/>
      <c r="B2069" t="s">
        <v>3372</v>
      </c>
      <c r="C2069" s="74"/>
      <c r="D2069" t="s">
        <v>3373</v>
      </c>
      <c r="E2069" s="136">
        <v>124.99</v>
      </c>
      <c r="F2069" s="155">
        <v>0.25</v>
      </c>
      <c r="G2069" s="136">
        <v>93.74</v>
      </c>
      <c r="H2069" s="154">
        <v>10</v>
      </c>
      <c r="I2069" s="137">
        <f>C2069*E2069</f>
        <v>0</v>
      </c>
      <c r="J2069" s="137">
        <f>C2069*G2069</f>
        <v>0</v>
      </c>
    </row>
    <row r="2070" spans="1:10" s="111" customFormat="1" ht="12.75">
      <c r="A2070" t="s">
        <v>297</v>
      </c>
      <c r="B2070"/>
      <c r="C2070" s="74"/>
      <c r="D2070"/>
      <c r="E2070" s="136"/>
      <c r="F2070" s="155"/>
      <c r="G2070" s="136"/>
      <c r="H2070" s="154"/>
      <c r="I2070" s="137"/>
      <c r="J2070" s="137"/>
    </row>
    <row r="2071" spans="1:10" s="111" customFormat="1" ht="12.75">
      <c r="A2071"/>
      <c r="B2071" t="s">
        <v>3374</v>
      </c>
      <c r="C2071" s="74"/>
      <c r="D2071" t="s">
        <v>3375</v>
      </c>
      <c r="E2071" s="136">
        <v>59.99</v>
      </c>
      <c r="F2071" s="155">
        <v>0.25</v>
      </c>
      <c r="G2071" s="136">
        <v>44.99</v>
      </c>
      <c r="H2071" s="154">
        <v>10</v>
      </c>
      <c r="I2071" s="137">
        <f>C2071*E2071</f>
        <v>0</v>
      </c>
      <c r="J2071" s="137">
        <f>C2071*G2071</f>
        <v>0</v>
      </c>
    </row>
    <row r="2072" spans="1:10" s="111" customFormat="1" ht="12.75">
      <c r="A2072"/>
      <c r="B2072" t="s">
        <v>3376</v>
      </c>
      <c r="C2072" s="74"/>
      <c r="D2072" t="s">
        <v>3377</v>
      </c>
      <c r="E2072" s="136">
        <v>50</v>
      </c>
      <c r="F2072" s="155">
        <v>0.25</v>
      </c>
      <c r="G2072" s="136">
        <v>37.5</v>
      </c>
      <c r="H2072" s="154">
        <v>10</v>
      </c>
      <c r="I2072" s="137">
        <f>C2072*E2072</f>
        <v>0</v>
      </c>
      <c r="J2072" s="137">
        <f>C2072*G2072</f>
        <v>0</v>
      </c>
    </row>
    <row r="2073" spans="1:10" s="111" customFormat="1" ht="12.75">
      <c r="A2073"/>
      <c r="B2073" t="s">
        <v>3378</v>
      </c>
      <c r="C2073" s="74"/>
      <c r="D2073" t="s">
        <v>3379</v>
      </c>
      <c r="E2073" s="136">
        <v>50</v>
      </c>
      <c r="F2073" s="155">
        <v>0.25</v>
      </c>
      <c r="G2073" s="136">
        <v>37.5</v>
      </c>
      <c r="H2073" s="154">
        <v>10</v>
      </c>
      <c r="I2073" s="137">
        <f>C2073*E2073</f>
        <v>0</v>
      </c>
      <c r="J2073" s="137">
        <f>C2073*G2073</f>
        <v>0</v>
      </c>
    </row>
    <row r="2074" spans="1:10" s="111" customFormat="1" ht="12.75">
      <c r="A2074"/>
      <c r="B2074" t="s">
        <v>3380</v>
      </c>
      <c r="C2074" s="74"/>
      <c r="D2074" t="s">
        <v>3381</v>
      </c>
      <c r="E2074" s="136">
        <v>207.5</v>
      </c>
      <c r="F2074" s="155" t="s">
        <v>42</v>
      </c>
      <c r="G2074" s="136">
        <v>207.5</v>
      </c>
      <c r="H2074" s="154">
        <v>8</v>
      </c>
      <c r="I2074" s="137">
        <f>C2074*E2074</f>
        <v>0</v>
      </c>
      <c r="J2074" s="137">
        <f>C2074*G2074</f>
        <v>0</v>
      </c>
    </row>
    <row r="2075" spans="1:10" s="111" customFormat="1" ht="12.75">
      <c r="A2075"/>
      <c r="B2075" t="s">
        <v>3382</v>
      </c>
      <c r="C2075" s="74"/>
      <c r="D2075" t="s">
        <v>3383</v>
      </c>
      <c r="E2075" s="136">
        <v>100</v>
      </c>
      <c r="F2075" s="155">
        <v>0.2</v>
      </c>
      <c r="G2075" s="136">
        <v>80</v>
      </c>
      <c r="H2075" s="154">
        <v>10</v>
      </c>
      <c r="I2075" s="137">
        <f>C2075*E2075</f>
        <v>0</v>
      </c>
      <c r="J2075" s="137">
        <f>C2075*G2075</f>
        <v>0</v>
      </c>
    </row>
    <row r="2076" spans="1:10" s="111" customFormat="1" ht="12.75">
      <c r="A2076" t="s">
        <v>337</v>
      </c>
      <c r="B2076"/>
      <c r="C2076" s="74"/>
      <c r="D2076"/>
      <c r="E2076" s="136"/>
      <c r="F2076" s="155"/>
      <c r="G2076" s="136"/>
      <c r="H2076" s="154"/>
      <c r="I2076" s="137"/>
      <c r="J2076" s="137"/>
    </row>
    <row r="2077" spans="1:10" s="111" customFormat="1" ht="12.75">
      <c r="A2077"/>
      <c r="B2077" t="s">
        <v>3384</v>
      </c>
      <c r="C2077" s="74"/>
      <c r="D2077" t="s">
        <v>3385</v>
      </c>
      <c r="E2077" s="136">
        <v>195</v>
      </c>
      <c r="F2077" s="155">
        <v>0.25</v>
      </c>
      <c r="G2077" s="136">
        <v>146.25</v>
      </c>
      <c r="H2077" s="154">
        <v>10</v>
      </c>
      <c r="I2077" s="137">
        <f>C2077*E2077</f>
        <v>0</v>
      </c>
      <c r="J2077" s="137">
        <f>C2077*G2077</f>
        <v>0</v>
      </c>
    </row>
    <row r="2078" spans="1:10" s="111" customFormat="1" ht="12.75">
      <c r="A2078"/>
      <c r="B2078" t="s">
        <v>3386</v>
      </c>
      <c r="C2078" s="74"/>
      <c r="D2078" t="s">
        <v>3387</v>
      </c>
      <c r="E2078" s="136">
        <v>55</v>
      </c>
      <c r="F2078" s="155">
        <v>0.25</v>
      </c>
      <c r="G2078" s="136">
        <v>41.25</v>
      </c>
      <c r="H2078" s="154">
        <v>10</v>
      </c>
      <c r="I2078" s="137">
        <f>C2078*E2078</f>
        <v>0</v>
      </c>
      <c r="J2078" s="137">
        <f>C2078*G2078</f>
        <v>0</v>
      </c>
    </row>
    <row r="2079" spans="1:10" s="111" customFormat="1" ht="12.75">
      <c r="A2079"/>
      <c r="B2079" t="s">
        <v>3388</v>
      </c>
      <c r="C2079" s="74"/>
      <c r="D2079" t="s">
        <v>3389</v>
      </c>
      <c r="E2079" s="136">
        <v>60</v>
      </c>
      <c r="F2079" s="155">
        <v>0.25</v>
      </c>
      <c r="G2079" s="136">
        <v>45</v>
      </c>
      <c r="H2079" s="154">
        <v>10</v>
      </c>
      <c r="I2079" s="137">
        <f>C2079*E2079</f>
        <v>0</v>
      </c>
      <c r="J2079" s="137">
        <f>C2079*G2079</f>
        <v>0</v>
      </c>
    </row>
    <row r="2080" spans="1:10" s="111" customFormat="1" ht="12.75">
      <c r="A2080"/>
      <c r="B2080" t="s">
        <v>3390</v>
      </c>
      <c r="C2080" s="74"/>
      <c r="D2080" t="s">
        <v>3391</v>
      </c>
      <c r="E2080" s="136">
        <v>175</v>
      </c>
      <c r="F2080" s="155">
        <v>0.25</v>
      </c>
      <c r="G2080" s="136">
        <v>131.25</v>
      </c>
      <c r="H2080" s="154">
        <v>10</v>
      </c>
      <c r="I2080" s="137">
        <f>C2080*E2080</f>
        <v>0</v>
      </c>
      <c r="J2080" s="137">
        <f>C2080*G2080</f>
        <v>0</v>
      </c>
    </row>
    <row r="2081" spans="1:10" s="111" customFormat="1" ht="12.75">
      <c r="A2081" t="s">
        <v>378</v>
      </c>
      <c r="B2081"/>
      <c r="C2081" s="74"/>
      <c r="D2081"/>
      <c r="E2081" s="136"/>
      <c r="F2081" s="155"/>
      <c r="G2081" s="136"/>
      <c r="H2081" s="154"/>
      <c r="I2081" s="137"/>
      <c r="J2081" s="137"/>
    </row>
    <row r="2082" spans="2:11" ht="12.75">
      <c r="B2082" t="s">
        <v>3392</v>
      </c>
      <c r="C2082" s="74"/>
      <c r="D2082" t="s">
        <v>3393</v>
      </c>
      <c r="E2082" s="136">
        <v>117.5</v>
      </c>
      <c r="F2082" s="155" t="s">
        <v>42</v>
      </c>
      <c r="G2082" s="136">
        <v>117.5</v>
      </c>
      <c r="H2082" s="154">
        <v>8</v>
      </c>
      <c r="I2082" s="137">
        <f>C2082*E2082</f>
        <v>0</v>
      </c>
      <c r="J2082" s="137">
        <f>C2082*G2082</f>
        <v>0</v>
      </c>
      <c r="K2082" s="2"/>
    </row>
    <row r="2083" spans="1:10" s="111" customFormat="1" ht="12.75">
      <c r="A2083"/>
      <c r="B2083" t="s">
        <v>3394</v>
      </c>
      <c r="C2083" s="74"/>
      <c r="D2083" t="s">
        <v>3395</v>
      </c>
      <c r="E2083" s="136">
        <v>117.5</v>
      </c>
      <c r="F2083" s="155" t="s">
        <v>42</v>
      </c>
      <c r="G2083" s="136">
        <v>117.5</v>
      </c>
      <c r="H2083" s="154">
        <v>8</v>
      </c>
      <c r="I2083" s="137">
        <f>C2083*E2083</f>
        <v>0</v>
      </c>
      <c r="J2083" s="137">
        <f>C2083*G2083</f>
        <v>0</v>
      </c>
    </row>
    <row r="2084" spans="1:10" s="111" customFormat="1" ht="12.75">
      <c r="A2084"/>
      <c r="B2084" t="s">
        <v>3396</v>
      </c>
      <c r="C2084" s="74"/>
      <c r="D2084" t="s">
        <v>3397</v>
      </c>
      <c r="E2084" s="136">
        <v>279</v>
      </c>
      <c r="F2084" s="155">
        <v>0.25</v>
      </c>
      <c r="G2084" s="136">
        <v>209.25</v>
      </c>
      <c r="H2084" s="154">
        <v>10</v>
      </c>
      <c r="I2084" s="137">
        <f>C2084*E2084</f>
        <v>0</v>
      </c>
      <c r="J2084" s="137">
        <f>C2084*G2084</f>
        <v>0</v>
      </c>
    </row>
    <row r="2085" spans="1:10" s="111" customFormat="1" ht="12.75">
      <c r="A2085"/>
      <c r="B2085" t="s">
        <v>3398</v>
      </c>
      <c r="C2085" s="74"/>
      <c r="D2085" t="s">
        <v>3399</v>
      </c>
      <c r="E2085" s="136">
        <v>189</v>
      </c>
      <c r="F2085" s="155">
        <v>0.25</v>
      </c>
      <c r="G2085" s="136">
        <v>141.75</v>
      </c>
      <c r="H2085" s="154">
        <v>10</v>
      </c>
      <c r="I2085" s="137">
        <f>C2085*E2085</f>
        <v>0</v>
      </c>
      <c r="J2085" s="137">
        <f>C2085*G2085</f>
        <v>0</v>
      </c>
    </row>
    <row r="2086" spans="1:10" s="111" customFormat="1" ht="12.75">
      <c r="A2086" t="s">
        <v>298</v>
      </c>
      <c r="B2086"/>
      <c r="C2086" s="74"/>
      <c r="D2086"/>
      <c r="E2086" s="136"/>
      <c r="F2086" s="155"/>
      <c r="G2086" s="136"/>
      <c r="H2086" s="154"/>
      <c r="I2086" s="137"/>
      <c r="J2086" s="137"/>
    </row>
    <row r="2087" spans="1:10" s="111" customFormat="1" ht="12.75">
      <c r="A2087"/>
      <c r="B2087" t="s">
        <v>3400</v>
      </c>
      <c r="C2087" s="74"/>
      <c r="D2087" t="s">
        <v>3401</v>
      </c>
      <c r="E2087" s="136">
        <v>74.99</v>
      </c>
      <c r="F2087" s="155">
        <v>0.25</v>
      </c>
      <c r="G2087" s="136">
        <v>56.24</v>
      </c>
      <c r="H2087" s="154">
        <v>10</v>
      </c>
      <c r="I2087" s="137">
        <f>C2087*E2087</f>
        <v>0</v>
      </c>
      <c r="J2087" s="137">
        <f>C2087*G2087</f>
        <v>0</v>
      </c>
    </row>
    <row r="2088" spans="2:11" ht="12.75">
      <c r="B2088" t="s">
        <v>3402</v>
      </c>
      <c r="C2088" s="74"/>
      <c r="D2088" t="s">
        <v>3403</v>
      </c>
      <c r="E2088" s="136">
        <v>59.99</v>
      </c>
      <c r="F2088" s="155">
        <v>0.25</v>
      </c>
      <c r="G2088" s="136">
        <v>44.99</v>
      </c>
      <c r="H2088" s="154">
        <v>10</v>
      </c>
      <c r="I2088" s="137">
        <f>C2088*E2088</f>
        <v>0</v>
      </c>
      <c r="J2088" s="137">
        <f>C2088*G2088</f>
        <v>0</v>
      </c>
      <c r="K2088" s="2"/>
    </row>
    <row r="2089" spans="2:11" ht="12.75">
      <c r="B2089" t="s">
        <v>3404</v>
      </c>
      <c r="C2089" s="74"/>
      <c r="D2089" t="s">
        <v>3405</v>
      </c>
      <c r="E2089" s="136">
        <v>75</v>
      </c>
      <c r="F2089" s="155">
        <v>0.25</v>
      </c>
      <c r="G2089" s="136">
        <v>56.25</v>
      </c>
      <c r="H2089" s="154">
        <v>10</v>
      </c>
      <c r="I2089" s="137">
        <f>C2089*E2089</f>
        <v>0</v>
      </c>
      <c r="J2089" s="137">
        <f>C2089*G2089</f>
        <v>0</v>
      </c>
      <c r="K2089" s="2"/>
    </row>
    <row r="2090" spans="2:11" ht="12.75">
      <c r="B2090" t="s">
        <v>3406</v>
      </c>
      <c r="C2090" s="74"/>
      <c r="D2090" t="s">
        <v>3407</v>
      </c>
      <c r="E2090" s="136">
        <v>218.75</v>
      </c>
      <c r="F2090" s="155" t="s">
        <v>42</v>
      </c>
      <c r="G2090" s="136">
        <v>218.75</v>
      </c>
      <c r="H2090" s="154">
        <v>10</v>
      </c>
      <c r="I2090" s="137">
        <f>C2090*E2090</f>
        <v>0</v>
      </c>
      <c r="J2090" s="137">
        <f>C2090*G2090</f>
        <v>0</v>
      </c>
      <c r="K2090" s="2"/>
    </row>
    <row r="2091" spans="1:10" s="111" customFormat="1" ht="12.75">
      <c r="A2091" t="s">
        <v>338</v>
      </c>
      <c r="B2091"/>
      <c r="C2091" s="74"/>
      <c r="D2091"/>
      <c r="E2091" s="136"/>
      <c r="F2091" s="155"/>
      <c r="G2091" s="136"/>
      <c r="H2091" s="154"/>
      <c r="I2091" s="137"/>
      <c r="J2091" s="137"/>
    </row>
    <row r="2092" spans="2:11" ht="12.75">
      <c r="B2092" t="s">
        <v>3408</v>
      </c>
      <c r="C2092" s="74"/>
      <c r="D2092" t="s">
        <v>3409</v>
      </c>
      <c r="E2092" s="136">
        <v>220</v>
      </c>
      <c r="F2092" s="155">
        <v>0.25</v>
      </c>
      <c r="G2092" s="136">
        <v>165</v>
      </c>
      <c r="H2092" s="154">
        <v>10</v>
      </c>
      <c r="I2092" s="137">
        <f>C2092*E2092</f>
        <v>0</v>
      </c>
      <c r="J2092" s="137">
        <f>C2092*G2092</f>
        <v>0</v>
      </c>
      <c r="K2092" s="2"/>
    </row>
    <row r="2093" spans="1:10" ht="12.75">
      <c r="A2093" t="s">
        <v>3906</v>
      </c>
      <c r="C2093" s="74"/>
      <c r="E2093" s="136"/>
      <c r="F2093" s="155"/>
      <c r="G2093" s="136"/>
      <c r="H2093" s="154"/>
      <c r="I2093" s="137"/>
      <c r="J2093" s="137"/>
    </row>
    <row r="2094" spans="2:11" ht="12.75">
      <c r="B2094" t="s">
        <v>3410</v>
      </c>
      <c r="C2094" s="74"/>
      <c r="D2094" t="s">
        <v>3411</v>
      </c>
      <c r="E2094" s="136">
        <v>220</v>
      </c>
      <c r="F2094" s="155">
        <v>0.25</v>
      </c>
      <c r="G2094" s="136">
        <v>165</v>
      </c>
      <c r="H2094" s="154">
        <v>10</v>
      </c>
      <c r="I2094" s="137">
        <f>C2094*E2094</f>
        <v>0</v>
      </c>
      <c r="J2094" s="137">
        <f>C2094*G2094</f>
        <v>0</v>
      </c>
      <c r="K2094" s="2"/>
    </row>
    <row r="2095" spans="1:10" ht="12.75">
      <c r="A2095" t="s">
        <v>3907</v>
      </c>
      <c r="B2095"/>
      <c r="C2095" s="74"/>
      <c r="D2095"/>
      <c r="E2095" s="136"/>
      <c r="F2095" s="155"/>
      <c r="G2095" s="136"/>
      <c r="H2095" s="154"/>
      <c r="I2095" s="137"/>
      <c r="J2095" s="137"/>
    </row>
    <row r="2096" spans="1:10" ht="12.75">
      <c r="A2096"/>
      <c r="B2096" t="s">
        <v>3412</v>
      </c>
      <c r="C2096" s="74"/>
      <c r="D2096" t="s">
        <v>3413</v>
      </c>
      <c r="E2096" s="136">
        <v>89.99</v>
      </c>
      <c r="F2096" s="155">
        <v>0.25</v>
      </c>
      <c r="G2096" s="136">
        <v>67.49</v>
      </c>
      <c r="H2096" s="154">
        <v>10</v>
      </c>
      <c r="I2096" s="137">
        <f>C2096*E2096</f>
        <v>0</v>
      </c>
      <c r="J2096" s="137">
        <f>C2096*G2096</f>
        <v>0</v>
      </c>
    </row>
    <row r="2097" spans="1:10" s="111" customFormat="1" ht="12.75">
      <c r="A2097"/>
      <c r="B2097" t="s">
        <v>3414</v>
      </c>
      <c r="C2097" s="74"/>
      <c r="D2097" t="s">
        <v>3415</v>
      </c>
      <c r="E2097" s="136">
        <v>34.99</v>
      </c>
      <c r="F2097" s="155">
        <v>0.25</v>
      </c>
      <c r="G2097" s="136">
        <v>26.24</v>
      </c>
      <c r="H2097" s="154">
        <v>10</v>
      </c>
      <c r="I2097" s="137">
        <f>C2097*E2097</f>
        <v>0</v>
      </c>
      <c r="J2097" s="137">
        <f>C2097*G2097</f>
        <v>0</v>
      </c>
    </row>
    <row r="2098" spans="1:10" s="111" customFormat="1" ht="12.75">
      <c r="A2098" t="s">
        <v>3908</v>
      </c>
      <c r="B2098"/>
      <c r="C2098" s="74"/>
      <c r="D2098"/>
      <c r="E2098" s="136"/>
      <c r="F2098" s="155"/>
      <c r="G2098" s="136"/>
      <c r="H2098" s="154"/>
      <c r="I2098" s="137"/>
      <c r="J2098" s="137"/>
    </row>
    <row r="2099" spans="1:10" s="111" customFormat="1" ht="12.75">
      <c r="A2099"/>
      <c r="B2099" t="s">
        <v>3416</v>
      </c>
      <c r="C2099" s="74"/>
      <c r="D2099" t="s">
        <v>3417</v>
      </c>
      <c r="E2099" s="136">
        <v>39.99</v>
      </c>
      <c r="F2099" s="155">
        <v>0.25</v>
      </c>
      <c r="G2099" s="136">
        <v>29.99</v>
      </c>
      <c r="H2099" s="154">
        <v>10</v>
      </c>
      <c r="I2099" s="137">
        <f>C2099*E2099</f>
        <v>0</v>
      </c>
      <c r="J2099" s="137">
        <f>C2099*G2099</f>
        <v>0</v>
      </c>
    </row>
    <row r="2100" spans="1:10" s="111" customFormat="1" ht="12.75">
      <c r="A2100"/>
      <c r="B2100" t="s">
        <v>3418</v>
      </c>
      <c r="C2100" s="74"/>
      <c r="D2100" t="s">
        <v>3419</v>
      </c>
      <c r="E2100" s="136">
        <v>39.99</v>
      </c>
      <c r="F2100" s="155">
        <v>0.25</v>
      </c>
      <c r="G2100" s="136">
        <v>29.99</v>
      </c>
      <c r="H2100" s="154">
        <v>10</v>
      </c>
      <c r="I2100" s="137">
        <f>C2100*E2100</f>
        <v>0</v>
      </c>
      <c r="J2100" s="137">
        <f>C2100*G2100</f>
        <v>0</v>
      </c>
    </row>
    <row r="2101" spans="1:10" s="111" customFormat="1" ht="12.75">
      <c r="A2101"/>
      <c r="B2101" t="s">
        <v>3420</v>
      </c>
      <c r="C2101" s="74"/>
      <c r="D2101" t="s">
        <v>3421</v>
      </c>
      <c r="E2101" s="136">
        <v>39.99</v>
      </c>
      <c r="F2101" s="155">
        <v>0.25</v>
      </c>
      <c r="G2101" s="136">
        <v>29.99</v>
      </c>
      <c r="H2101" s="154">
        <v>10</v>
      </c>
      <c r="I2101" s="137">
        <f>C2101*E2101</f>
        <v>0</v>
      </c>
      <c r="J2101" s="137">
        <f>C2101*G2101</f>
        <v>0</v>
      </c>
    </row>
    <row r="2102" spans="1:10" ht="12.75">
      <c r="A2102" t="s">
        <v>3909</v>
      </c>
      <c r="C2102" s="74"/>
      <c r="E2102" s="136"/>
      <c r="F2102" s="155"/>
      <c r="G2102" s="136"/>
      <c r="H2102" s="154"/>
      <c r="I2102" s="137"/>
      <c r="J2102" s="137"/>
    </row>
    <row r="2103" spans="2:11" ht="12.75">
      <c r="B2103" t="s">
        <v>3422</v>
      </c>
      <c r="C2103" s="74"/>
      <c r="D2103" t="s">
        <v>3423</v>
      </c>
      <c r="E2103" s="136">
        <v>287.5</v>
      </c>
      <c r="F2103" s="155" t="s">
        <v>42</v>
      </c>
      <c r="G2103" s="136">
        <v>287.5</v>
      </c>
      <c r="H2103" s="154">
        <v>10</v>
      </c>
      <c r="I2103" s="137">
        <f>C2103*E2103</f>
        <v>0</v>
      </c>
      <c r="J2103" s="137">
        <f>C2103*G2103</f>
        <v>0</v>
      </c>
      <c r="K2103" s="2"/>
    </row>
    <row r="2104" spans="2:11" ht="12.75">
      <c r="B2104" t="s">
        <v>3424</v>
      </c>
      <c r="C2104" s="74"/>
      <c r="D2104" t="s">
        <v>3425</v>
      </c>
      <c r="E2104" s="136">
        <v>172.5</v>
      </c>
      <c r="F2104" s="155" t="s">
        <v>42</v>
      </c>
      <c r="G2104" s="136">
        <v>172.5</v>
      </c>
      <c r="H2104" s="154">
        <v>10</v>
      </c>
      <c r="I2104" s="137">
        <f>C2104*E2104</f>
        <v>0</v>
      </c>
      <c r="J2104" s="137">
        <f>C2104*G2104</f>
        <v>0</v>
      </c>
      <c r="K2104" s="2"/>
    </row>
    <row r="2105" spans="1:10" s="111" customFormat="1" ht="12.75">
      <c r="A2105"/>
      <c r="B2105" t="s">
        <v>3426</v>
      </c>
      <c r="C2105" s="74"/>
      <c r="D2105" t="s">
        <v>3427</v>
      </c>
      <c r="E2105" s="136">
        <v>24.99</v>
      </c>
      <c r="F2105" s="155">
        <v>0.25</v>
      </c>
      <c r="G2105" s="136">
        <v>18.74</v>
      </c>
      <c r="H2105" s="154">
        <v>10</v>
      </c>
      <c r="I2105" s="137">
        <f>C2105*E2105</f>
        <v>0</v>
      </c>
      <c r="J2105" s="137">
        <f>C2105*G2105</f>
        <v>0</v>
      </c>
    </row>
    <row r="2106" spans="2:11" ht="12.75">
      <c r="B2106" t="s">
        <v>3428</v>
      </c>
      <c r="C2106" s="74"/>
      <c r="D2106" t="s">
        <v>3429</v>
      </c>
      <c r="E2106" s="136">
        <v>69.99</v>
      </c>
      <c r="F2106" s="155">
        <v>0.25</v>
      </c>
      <c r="G2106" s="136">
        <v>52.49</v>
      </c>
      <c r="H2106" s="154">
        <v>10</v>
      </c>
      <c r="I2106" s="137">
        <f>C2106*E2106</f>
        <v>0</v>
      </c>
      <c r="J2106" s="137">
        <f>C2106*G2106</f>
        <v>0</v>
      </c>
      <c r="K2106" s="2"/>
    </row>
    <row r="2107" spans="2:11" ht="12.75">
      <c r="B2107" t="s">
        <v>3430</v>
      </c>
      <c r="C2107" s="74"/>
      <c r="D2107" t="s">
        <v>3431</v>
      </c>
      <c r="E2107" s="136">
        <v>49.99</v>
      </c>
      <c r="F2107" s="155">
        <v>0.25</v>
      </c>
      <c r="G2107" s="136">
        <v>37.49</v>
      </c>
      <c r="H2107" s="154">
        <v>10</v>
      </c>
      <c r="I2107" s="137">
        <f>C2107*E2107</f>
        <v>0</v>
      </c>
      <c r="J2107" s="137">
        <f>C2107*G2107</f>
        <v>0</v>
      </c>
      <c r="K2107" s="2"/>
    </row>
    <row r="2108" spans="1:10" s="111" customFormat="1" ht="12.75">
      <c r="A2108" t="s">
        <v>3910</v>
      </c>
      <c r="B2108"/>
      <c r="C2108" s="74"/>
      <c r="D2108"/>
      <c r="E2108" s="136"/>
      <c r="F2108" s="155"/>
      <c r="G2108" s="136"/>
      <c r="H2108" s="154"/>
      <c r="I2108" s="137"/>
      <c r="J2108" s="137"/>
    </row>
    <row r="2109" spans="1:10" s="111" customFormat="1" ht="12.75">
      <c r="A2109"/>
      <c r="B2109" t="s">
        <v>3432</v>
      </c>
      <c r="C2109" s="74"/>
      <c r="D2109" t="s">
        <v>3433</v>
      </c>
      <c r="E2109" s="136">
        <v>152.5</v>
      </c>
      <c r="F2109" s="155" t="s">
        <v>42</v>
      </c>
      <c r="G2109" s="136">
        <v>152.5</v>
      </c>
      <c r="H2109" s="154">
        <v>10</v>
      </c>
      <c r="I2109" s="137">
        <f>C2109*E2109</f>
        <v>0</v>
      </c>
      <c r="J2109" s="137">
        <f>C2109*G2109</f>
        <v>0</v>
      </c>
    </row>
    <row r="2110" spans="2:11" ht="12.75">
      <c r="B2110" t="s">
        <v>3434</v>
      </c>
      <c r="C2110" s="74"/>
      <c r="D2110" t="s">
        <v>3435</v>
      </c>
      <c r="E2110" s="136">
        <v>152.5</v>
      </c>
      <c r="F2110" s="155" t="s">
        <v>42</v>
      </c>
      <c r="G2110" s="136">
        <v>152.5</v>
      </c>
      <c r="H2110" s="154">
        <v>10</v>
      </c>
      <c r="I2110" s="137">
        <f>C2110*E2110</f>
        <v>0</v>
      </c>
      <c r="J2110" s="137">
        <f>C2110*G2110</f>
        <v>0</v>
      </c>
      <c r="K2110" s="2"/>
    </row>
    <row r="2111" spans="2:11" ht="12.75">
      <c r="B2111" t="s">
        <v>3436</v>
      </c>
      <c r="C2111" s="74"/>
      <c r="D2111" t="s">
        <v>3437</v>
      </c>
      <c r="E2111" s="136">
        <v>359.76</v>
      </c>
      <c r="F2111" s="155">
        <v>0.25</v>
      </c>
      <c r="G2111" s="136">
        <v>269.82</v>
      </c>
      <c r="H2111" s="154">
        <v>10</v>
      </c>
      <c r="I2111" s="137">
        <f>C2111*E2111</f>
        <v>0</v>
      </c>
      <c r="J2111" s="137">
        <f>C2111*G2111</f>
        <v>0</v>
      </c>
      <c r="K2111" s="2"/>
    </row>
    <row r="2112" spans="2:11" ht="12.75">
      <c r="B2112" t="s">
        <v>3438</v>
      </c>
      <c r="C2112" s="74"/>
      <c r="D2112" t="s">
        <v>3439</v>
      </c>
      <c r="E2112" s="136">
        <v>29.99</v>
      </c>
      <c r="F2112" s="155">
        <v>0.2</v>
      </c>
      <c r="G2112" s="136">
        <v>23.99</v>
      </c>
      <c r="H2112" s="154">
        <v>16</v>
      </c>
      <c r="I2112" s="137">
        <f>C2112*E2112</f>
        <v>0</v>
      </c>
      <c r="J2112" s="137">
        <f>C2112*G2112</f>
        <v>0</v>
      </c>
      <c r="K2112" s="2"/>
    </row>
    <row r="2113" spans="2:11" ht="12.75">
      <c r="B2113" t="s">
        <v>3440</v>
      </c>
      <c r="C2113" s="74"/>
      <c r="D2113" t="s">
        <v>3441</v>
      </c>
      <c r="E2113" s="136">
        <v>270</v>
      </c>
      <c r="F2113" s="155">
        <v>0.2</v>
      </c>
      <c r="G2113" s="136">
        <v>216</v>
      </c>
      <c r="H2113" s="154">
        <v>10</v>
      </c>
      <c r="I2113" s="137">
        <f>C2113*E2113</f>
        <v>0</v>
      </c>
      <c r="J2113" s="137">
        <f>C2113*G2113</f>
        <v>0</v>
      </c>
      <c r="K2113" s="2"/>
    </row>
    <row r="2114" spans="1:10" ht="12.75">
      <c r="A2114" t="s">
        <v>3911</v>
      </c>
      <c r="C2114" s="74"/>
      <c r="E2114" s="136"/>
      <c r="F2114" s="155"/>
      <c r="G2114" s="136"/>
      <c r="H2114" s="154"/>
      <c r="I2114" s="137"/>
      <c r="J2114" s="137"/>
    </row>
    <row r="2115" spans="1:10" s="111" customFormat="1" ht="12.75">
      <c r="A2115"/>
      <c r="B2115" t="s">
        <v>3442</v>
      </c>
      <c r="C2115" s="74"/>
      <c r="D2115" t="s">
        <v>3443</v>
      </c>
      <c r="E2115" s="136">
        <v>140.25</v>
      </c>
      <c r="F2115" s="155" t="s">
        <v>42</v>
      </c>
      <c r="G2115" s="136">
        <v>140.25</v>
      </c>
      <c r="H2115" s="154">
        <v>10</v>
      </c>
      <c r="I2115" s="137">
        <f aca="true" t="shared" si="150" ref="I2115:I2120">C2115*E2115</f>
        <v>0</v>
      </c>
      <c r="J2115" s="137">
        <f aca="true" t="shared" si="151" ref="J2115:J2120">C2115*G2115</f>
        <v>0</v>
      </c>
    </row>
    <row r="2116" spans="1:10" s="111" customFormat="1" ht="12.75">
      <c r="A2116"/>
      <c r="B2116" t="s">
        <v>3444</v>
      </c>
      <c r="C2116" s="74"/>
      <c r="D2116" t="s">
        <v>3445</v>
      </c>
      <c r="E2116" s="136">
        <v>140.25</v>
      </c>
      <c r="F2116" s="155" t="s">
        <v>42</v>
      </c>
      <c r="G2116" s="136">
        <v>140.25</v>
      </c>
      <c r="H2116" s="154">
        <v>10</v>
      </c>
      <c r="I2116" s="137">
        <f t="shared" si="150"/>
        <v>0</v>
      </c>
      <c r="J2116" s="137">
        <f t="shared" si="151"/>
        <v>0</v>
      </c>
    </row>
    <row r="2117" spans="2:11" ht="12.75">
      <c r="B2117" t="s">
        <v>3446</v>
      </c>
      <c r="C2117" s="74"/>
      <c r="D2117" t="s">
        <v>3447</v>
      </c>
      <c r="E2117" s="136">
        <v>178.75</v>
      </c>
      <c r="F2117" s="155" t="s">
        <v>42</v>
      </c>
      <c r="G2117" s="136">
        <v>178.75</v>
      </c>
      <c r="H2117" s="154">
        <v>10</v>
      </c>
      <c r="I2117" s="137">
        <f t="shared" si="150"/>
        <v>0</v>
      </c>
      <c r="J2117" s="137">
        <f t="shared" si="151"/>
        <v>0</v>
      </c>
      <c r="K2117" s="2"/>
    </row>
    <row r="2118" spans="1:10" s="111" customFormat="1" ht="12.75">
      <c r="A2118"/>
      <c r="B2118" t="s">
        <v>3448</v>
      </c>
      <c r="C2118" s="74"/>
      <c r="D2118" t="s">
        <v>3449</v>
      </c>
      <c r="E2118" s="136">
        <v>9.99</v>
      </c>
      <c r="F2118" s="155">
        <v>0.25</v>
      </c>
      <c r="G2118" s="136">
        <v>7.49</v>
      </c>
      <c r="H2118" s="154">
        <v>7</v>
      </c>
      <c r="I2118" s="137">
        <f t="shared" si="150"/>
        <v>0</v>
      </c>
      <c r="J2118" s="137">
        <f t="shared" si="151"/>
        <v>0</v>
      </c>
    </row>
    <row r="2119" spans="2:11" ht="12.75">
      <c r="B2119" t="s">
        <v>3450</v>
      </c>
      <c r="C2119" s="74"/>
      <c r="D2119" t="s">
        <v>3451</v>
      </c>
      <c r="E2119" s="136">
        <v>9.99</v>
      </c>
      <c r="F2119" s="155">
        <v>0.25</v>
      </c>
      <c r="G2119" s="136">
        <v>7.49</v>
      </c>
      <c r="H2119" s="154">
        <v>8</v>
      </c>
      <c r="I2119" s="137">
        <f t="shared" si="150"/>
        <v>0</v>
      </c>
      <c r="J2119" s="137">
        <f t="shared" si="151"/>
        <v>0</v>
      </c>
      <c r="K2119" s="2"/>
    </row>
    <row r="2120" spans="1:10" s="111" customFormat="1" ht="12.75">
      <c r="A2120"/>
      <c r="B2120" t="s">
        <v>3452</v>
      </c>
      <c r="C2120" s="74"/>
      <c r="D2120" t="s">
        <v>3453</v>
      </c>
      <c r="E2120" s="136">
        <v>37.5</v>
      </c>
      <c r="F2120" s="155" t="s">
        <v>42</v>
      </c>
      <c r="G2120" s="136">
        <v>37.5</v>
      </c>
      <c r="H2120" s="154">
        <v>10</v>
      </c>
      <c r="I2120" s="137">
        <f t="shared" si="150"/>
        <v>0</v>
      </c>
      <c r="J2120" s="137">
        <f t="shared" si="151"/>
        <v>0</v>
      </c>
    </row>
    <row r="2121" spans="1:10" s="111" customFormat="1" ht="12.75">
      <c r="A2121" t="s">
        <v>3912</v>
      </c>
      <c r="B2121"/>
      <c r="C2121" s="74"/>
      <c r="D2121"/>
      <c r="E2121" s="136"/>
      <c r="F2121" s="155"/>
      <c r="G2121" s="136"/>
      <c r="H2121" s="154"/>
      <c r="I2121" s="137"/>
      <c r="J2121" s="137"/>
    </row>
    <row r="2122" spans="1:10" s="111" customFormat="1" ht="12.75">
      <c r="A2122"/>
      <c r="B2122" t="s">
        <v>3454</v>
      </c>
      <c r="C2122" s="74"/>
      <c r="D2122" t="s">
        <v>3455</v>
      </c>
      <c r="E2122" s="136">
        <v>19.99</v>
      </c>
      <c r="F2122" s="155">
        <v>0.25</v>
      </c>
      <c r="G2122" s="136">
        <v>14.99</v>
      </c>
      <c r="H2122" s="154">
        <v>10</v>
      </c>
      <c r="I2122" s="137">
        <f aca="true" t="shared" si="152" ref="I2122:I2127">C2122*E2122</f>
        <v>0</v>
      </c>
      <c r="J2122" s="137">
        <f aca="true" t="shared" si="153" ref="J2122:J2127">C2122*G2122</f>
        <v>0</v>
      </c>
    </row>
    <row r="2123" spans="1:10" s="111" customFormat="1" ht="12.75">
      <c r="A2123"/>
      <c r="B2123" t="s">
        <v>3456</v>
      </c>
      <c r="C2123" s="74"/>
      <c r="D2123" t="s">
        <v>3457</v>
      </c>
      <c r="E2123" s="136">
        <v>326.88</v>
      </c>
      <c r="F2123" s="155" t="s">
        <v>42</v>
      </c>
      <c r="G2123" s="136">
        <v>326.88</v>
      </c>
      <c r="H2123" s="154">
        <v>10</v>
      </c>
      <c r="I2123" s="137">
        <f t="shared" si="152"/>
        <v>0</v>
      </c>
      <c r="J2123" s="137">
        <f t="shared" si="153"/>
        <v>0</v>
      </c>
    </row>
    <row r="2124" spans="1:10" s="111" customFormat="1" ht="12.75">
      <c r="A2124"/>
      <c r="B2124" t="s">
        <v>3458</v>
      </c>
      <c r="C2124" s="74"/>
      <c r="D2124" t="s">
        <v>3459</v>
      </c>
      <c r="E2124" s="136">
        <v>79.99</v>
      </c>
      <c r="F2124" s="155">
        <v>0.25</v>
      </c>
      <c r="G2124" s="136">
        <v>59.99</v>
      </c>
      <c r="H2124" s="154">
        <v>10</v>
      </c>
      <c r="I2124" s="137">
        <f t="shared" si="152"/>
        <v>0</v>
      </c>
      <c r="J2124" s="137">
        <f t="shared" si="153"/>
        <v>0</v>
      </c>
    </row>
    <row r="2125" spans="2:11" ht="12.75">
      <c r="B2125" t="s">
        <v>3460</v>
      </c>
      <c r="C2125" s="74"/>
      <c r="D2125" t="s">
        <v>3461</v>
      </c>
      <c r="E2125" s="136">
        <v>49.99</v>
      </c>
      <c r="F2125" s="155">
        <v>0.25</v>
      </c>
      <c r="G2125" s="136">
        <v>37.49</v>
      </c>
      <c r="H2125" s="154">
        <v>10</v>
      </c>
      <c r="I2125" s="137">
        <f t="shared" si="152"/>
        <v>0</v>
      </c>
      <c r="J2125" s="137">
        <f t="shared" si="153"/>
        <v>0</v>
      </c>
      <c r="K2125" s="2"/>
    </row>
    <row r="2126" spans="2:11" ht="12.75">
      <c r="B2126" t="s">
        <v>3462</v>
      </c>
      <c r="C2126" s="74"/>
      <c r="D2126" t="s">
        <v>3463</v>
      </c>
      <c r="E2126" s="136">
        <v>49.99</v>
      </c>
      <c r="F2126" s="155">
        <v>0.25</v>
      </c>
      <c r="G2126" s="136">
        <v>37.49</v>
      </c>
      <c r="H2126" s="154">
        <v>10</v>
      </c>
      <c r="I2126" s="137">
        <f t="shared" si="152"/>
        <v>0</v>
      </c>
      <c r="J2126" s="137">
        <f t="shared" si="153"/>
        <v>0</v>
      </c>
      <c r="K2126" s="2"/>
    </row>
    <row r="2127" spans="2:11" ht="12.75">
      <c r="B2127" t="s">
        <v>3464</v>
      </c>
      <c r="C2127" s="74"/>
      <c r="D2127" t="s">
        <v>3465</v>
      </c>
      <c r="E2127" s="136">
        <v>29.99</v>
      </c>
      <c r="F2127" s="155">
        <v>0.2</v>
      </c>
      <c r="G2127" s="136">
        <v>23.99</v>
      </c>
      <c r="H2127" s="154">
        <v>10</v>
      </c>
      <c r="I2127" s="137">
        <f t="shared" si="152"/>
        <v>0</v>
      </c>
      <c r="J2127" s="137">
        <f t="shared" si="153"/>
        <v>0</v>
      </c>
      <c r="K2127" s="2"/>
    </row>
    <row r="2128" spans="1:10" s="111" customFormat="1" ht="12.75">
      <c r="A2128" t="s">
        <v>3913</v>
      </c>
      <c r="B2128"/>
      <c r="C2128" s="74"/>
      <c r="D2128"/>
      <c r="E2128" s="136"/>
      <c r="F2128" s="155"/>
      <c r="G2128" s="136"/>
      <c r="H2128" s="154"/>
      <c r="I2128" s="137"/>
      <c r="J2128" s="137"/>
    </row>
    <row r="2129" spans="1:10" s="111" customFormat="1" ht="12.75">
      <c r="A2129"/>
      <c r="B2129" t="s">
        <v>3466</v>
      </c>
      <c r="C2129" s="74"/>
      <c r="D2129" t="s">
        <v>3467</v>
      </c>
      <c r="E2129" s="136">
        <v>9.99</v>
      </c>
      <c r="F2129" s="155">
        <v>0.2</v>
      </c>
      <c r="G2129" s="136">
        <v>7.99</v>
      </c>
      <c r="H2129" s="154">
        <v>10</v>
      </c>
      <c r="I2129" s="137">
        <f aca="true" t="shared" si="154" ref="I2129:I2140">C2129*E2129</f>
        <v>0</v>
      </c>
      <c r="J2129" s="137">
        <f aca="true" t="shared" si="155" ref="J2129:J2140">C2129*G2129</f>
        <v>0</v>
      </c>
    </row>
    <row r="2130" spans="2:11" ht="12.75">
      <c r="B2130" t="s">
        <v>3468</v>
      </c>
      <c r="C2130" s="74"/>
      <c r="D2130" t="s">
        <v>3469</v>
      </c>
      <c r="E2130" s="136">
        <v>9.99</v>
      </c>
      <c r="F2130" s="155">
        <v>0.2</v>
      </c>
      <c r="G2130" s="136">
        <v>7.99</v>
      </c>
      <c r="H2130" s="154">
        <v>10</v>
      </c>
      <c r="I2130" s="137">
        <f t="shared" si="154"/>
        <v>0</v>
      </c>
      <c r="J2130" s="137">
        <f t="shared" si="155"/>
        <v>0</v>
      </c>
      <c r="K2130" s="2"/>
    </row>
    <row r="2131" spans="1:10" s="111" customFormat="1" ht="12.75">
      <c r="A2131"/>
      <c r="B2131" t="s">
        <v>3470</v>
      </c>
      <c r="C2131" s="74"/>
      <c r="D2131" t="s">
        <v>3471</v>
      </c>
      <c r="E2131" s="136">
        <v>9.99</v>
      </c>
      <c r="F2131" s="155">
        <v>0.2</v>
      </c>
      <c r="G2131" s="136">
        <v>7.99</v>
      </c>
      <c r="H2131" s="154">
        <v>10</v>
      </c>
      <c r="I2131" s="137">
        <f t="shared" si="154"/>
        <v>0</v>
      </c>
      <c r="J2131" s="137">
        <f t="shared" si="155"/>
        <v>0</v>
      </c>
    </row>
    <row r="2132" spans="1:10" s="111" customFormat="1" ht="12.75">
      <c r="A2132"/>
      <c r="B2132" t="s">
        <v>3472</v>
      </c>
      <c r="C2132" s="74"/>
      <c r="D2132" t="s">
        <v>3473</v>
      </c>
      <c r="E2132" s="136">
        <v>9.99</v>
      </c>
      <c r="F2132" s="155">
        <v>0.2</v>
      </c>
      <c r="G2132" s="136">
        <v>7.99</v>
      </c>
      <c r="H2132" s="154">
        <v>10</v>
      </c>
      <c r="I2132" s="137">
        <f t="shared" si="154"/>
        <v>0</v>
      </c>
      <c r="J2132" s="137">
        <f t="shared" si="155"/>
        <v>0</v>
      </c>
    </row>
    <row r="2133" spans="1:10" s="111" customFormat="1" ht="12.75">
      <c r="A2133"/>
      <c r="B2133" t="s">
        <v>3474</v>
      </c>
      <c r="C2133" s="74"/>
      <c r="D2133" t="s">
        <v>3475</v>
      </c>
      <c r="E2133" s="136">
        <v>9.99</v>
      </c>
      <c r="F2133" s="155">
        <v>0.2</v>
      </c>
      <c r="G2133" s="136">
        <v>7.99</v>
      </c>
      <c r="H2133" s="154">
        <v>10</v>
      </c>
      <c r="I2133" s="137">
        <f t="shared" si="154"/>
        <v>0</v>
      </c>
      <c r="J2133" s="137">
        <f t="shared" si="155"/>
        <v>0</v>
      </c>
    </row>
    <row r="2134" spans="2:11" ht="12.75">
      <c r="B2134" t="s">
        <v>3476</v>
      </c>
      <c r="C2134" s="74"/>
      <c r="D2134" t="s">
        <v>3477</v>
      </c>
      <c r="E2134" s="136">
        <v>174.99</v>
      </c>
      <c r="F2134" s="155">
        <v>0.25</v>
      </c>
      <c r="G2134" s="136">
        <v>131.24</v>
      </c>
      <c r="H2134" s="154">
        <v>10</v>
      </c>
      <c r="I2134" s="137">
        <f t="shared" si="154"/>
        <v>0</v>
      </c>
      <c r="J2134" s="137">
        <f t="shared" si="155"/>
        <v>0</v>
      </c>
      <c r="K2134" s="2"/>
    </row>
    <row r="2135" spans="2:11" ht="12.75">
      <c r="B2135" t="s">
        <v>3478</v>
      </c>
      <c r="C2135" s="74"/>
      <c r="D2135" t="s">
        <v>3479</v>
      </c>
      <c r="E2135" s="136">
        <v>14.99</v>
      </c>
      <c r="F2135" s="155">
        <v>0.2</v>
      </c>
      <c r="G2135" s="136">
        <v>11.99</v>
      </c>
      <c r="H2135" s="154">
        <v>8</v>
      </c>
      <c r="I2135" s="137">
        <f t="shared" si="154"/>
        <v>0</v>
      </c>
      <c r="J2135" s="137">
        <f t="shared" si="155"/>
        <v>0</v>
      </c>
      <c r="K2135" s="2"/>
    </row>
    <row r="2136" spans="2:11" ht="12.75">
      <c r="B2136" t="s">
        <v>3480</v>
      </c>
      <c r="C2136" s="74"/>
      <c r="D2136" t="s">
        <v>3481</v>
      </c>
      <c r="E2136" s="136">
        <v>12.99</v>
      </c>
      <c r="F2136" s="155">
        <v>0.2</v>
      </c>
      <c r="G2136" s="136">
        <v>10.39</v>
      </c>
      <c r="H2136" s="154">
        <v>8</v>
      </c>
      <c r="I2136" s="137">
        <f t="shared" si="154"/>
        <v>0</v>
      </c>
      <c r="J2136" s="137">
        <f t="shared" si="155"/>
        <v>0</v>
      </c>
      <c r="K2136" s="2"/>
    </row>
    <row r="2137" spans="1:10" s="111" customFormat="1" ht="12.75">
      <c r="A2137"/>
      <c r="B2137" t="s">
        <v>3482</v>
      </c>
      <c r="C2137" s="74"/>
      <c r="D2137" t="s">
        <v>3483</v>
      </c>
      <c r="E2137" s="136">
        <v>12.99</v>
      </c>
      <c r="F2137" s="155">
        <v>0.2</v>
      </c>
      <c r="G2137" s="136">
        <v>10.39</v>
      </c>
      <c r="H2137" s="154">
        <v>8</v>
      </c>
      <c r="I2137" s="137">
        <f t="shared" si="154"/>
        <v>0</v>
      </c>
      <c r="J2137" s="137">
        <f t="shared" si="155"/>
        <v>0</v>
      </c>
    </row>
    <row r="2138" spans="2:11" ht="12.75">
      <c r="B2138" t="s">
        <v>3484</v>
      </c>
      <c r="C2138" s="74"/>
      <c r="D2138" t="s">
        <v>3485</v>
      </c>
      <c r="E2138" s="136">
        <v>12.99</v>
      </c>
      <c r="F2138" s="155">
        <v>0.2</v>
      </c>
      <c r="G2138" s="136">
        <v>10.39</v>
      </c>
      <c r="H2138" s="154">
        <v>8</v>
      </c>
      <c r="I2138" s="137">
        <f t="shared" si="154"/>
        <v>0</v>
      </c>
      <c r="J2138" s="137">
        <f t="shared" si="155"/>
        <v>0</v>
      </c>
      <c r="K2138" s="2"/>
    </row>
    <row r="2139" spans="2:11" ht="12.75">
      <c r="B2139" t="s">
        <v>3486</v>
      </c>
      <c r="C2139" s="74"/>
      <c r="D2139" t="s">
        <v>3487</v>
      </c>
      <c r="E2139" s="136">
        <v>29.95</v>
      </c>
      <c r="F2139" s="155">
        <v>0.2</v>
      </c>
      <c r="G2139" s="136">
        <v>23.96</v>
      </c>
      <c r="H2139" s="154">
        <v>8</v>
      </c>
      <c r="I2139" s="137">
        <f t="shared" si="154"/>
        <v>0</v>
      </c>
      <c r="J2139" s="137">
        <f t="shared" si="155"/>
        <v>0</v>
      </c>
      <c r="K2139" s="2"/>
    </row>
    <row r="2140" spans="2:11" ht="12.75">
      <c r="B2140" t="s">
        <v>3488</v>
      </c>
      <c r="C2140" s="74"/>
      <c r="D2140" t="s">
        <v>3489</v>
      </c>
      <c r="E2140" s="136">
        <v>29.95</v>
      </c>
      <c r="F2140" s="155">
        <v>0.2</v>
      </c>
      <c r="G2140" s="136">
        <v>23.96</v>
      </c>
      <c r="H2140" s="154">
        <v>8</v>
      </c>
      <c r="I2140" s="137">
        <f t="shared" si="154"/>
        <v>0</v>
      </c>
      <c r="J2140" s="137">
        <f t="shared" si="155"/>
        <v>0</v>
      </c>
      <c r="K2140" s="2"/>
    </row>
    <row r="2141" spans="1:10" ht="12.75">
      <c r="A2141" s="130" t="s">
        <v>41</v>
      </c>
      <c r="B2141" s="50" t="s">
        <v>59</v>
      </c>
      <c r="C2141" s="73"/>
      <c r="D2141" s="50"/>
      <c r="E2141" s="68"/>
      <c r="F2141" s="86"/>
      <c r="G2141" s="68"/>
      <c r="H2141" s="152"/>
      <c r="I2141" s="95"/>
      <c r="J2141" s="95"/>
    </row>
    <row r="2142" spans="1:10" s="111" customFormat="1" ht="12.75">
      <c r="A2142" t="s">
        <v>3914</v>
      </c>
      <c r="B2142"/>
      <c r="C2142" s="74"/>
      <c r="D2142"/>
      <c r="E2142" s="136"/>
      <c r="F2142" s="155"/>
      <c r="G2142" s="136"/>
      <c r="H2142" s="154"/>
      <c r="I2142" s="137"/>
      <c r="J2142" s="137"/>
    </row>
    <row r="2143" spans="1:10" s="111" customFormat="1" ht="12.75">
      <c r="A2143"/>
      <c r="B2143" t="s">
        <v>3490</v>
      </c>
      <c r="C2143" s="74"/>
      <c r="D2143" t="s">
        <v>3491</v>
      </c>
      <c r="E2143" s="136">
        <v>19.99</v>
      </c>
      <c r="F2143" s="155">
        <v>0.25</v>
      </c>
      <c r="G2143" s="136">
        <v>14.99</v>
      </c>
      <c r="H2143" s="154">
        <v>9</v>
      </c>
      <c r="I2143" s="137">
        <f aca="true" t="shared" si="156" ref="I2143:I2168">C2143*E2143</f>
        <v>0</v>
      </c>
      <c r="J2143" s="137">
        <f aca="true" t="shared" si="157" ref="J2143:J2168">C2143*G2143</f>
        <v>0</v>
      </c>
    </row>
    <row r="2144" spans="2:11" ht="12.75">
      <c r="B2144" t="s">
        <v>3492</v>
      </c>
      <c r="C2144" s="74"/>
      <c r="D2144" t="s">
        <v>3493</v>
      </c>
      <c r="E2144" s="136">
        <v>19.99</v>
      </c>
      <c r="F2144" s="155">
        <v>0.25</v>
      </c>
      <c r="G2144" s="136">
        <v>14.99</v>
      </c>
      <c r="H2144" s="154">
        <v>9</v>
      </c>
      <c r="I2144" s="137">
        <f t="shared" si="156"/>
        <v>0</v>
      </c>
      <c r="J2144" s="137">
        <f t="shared" si="157"/>
        <v>0</v>
      </c>
      <c r="K2144" s="2"/>
    </row>
    <row r="2145" spans="2:11" ht="12.75">
      <c r="B2145" t="s">
        <v>3494</v>
      </c>
      <c r="C2145" s="74"/>
      <c r="D2145" t="s">
        <v>3495</v>
      </c>
      <c r="E2145" s="136">
        <v>19.99</v>
      </c>
      <c r="F2145" s="155">
        <v>0.25</v>
      </c>
      <c r="G2145" s="136">
        <v>14.99</v>
      </c>
      <c r="H2145" s="154">
        <v>9</v>
      </c>
      <c r="I2145" s="137">
        <f t="shared" si="156"/>
        <v>0</v>
      </c>
      <c r="J2145" s="137">
        <f t="shared" si="157"/>
        <v>0</v>
      </c>
      <c r="K2145" s="2"/>
    </row>
    <row r="2146" spans="2:11" ht="12.75">
      <c r="B2146" t="s">
        <v>3496</v>
      </c>
      <c r="C2146" s="74"/>
      <c r="D2146" t="s">
        <v>3497</v>
      </c>
      <c r="E2146" s="136">
        <v>19.99</v>
      </c>
      <c r="F2146" s="155">
        <v>0.25</v>
      </c>
      <c r="G2146" s="136">
        <v>14.99</v>
      </c>
      <c r="H2146" s="154">
        <v>9</v>
      </c>
      <c r="I2146" s="137">
        <f t="shared" si="156"/>
        <v>0</v>
      </c>
      <c r="J2146" s="137">
        <f t="shared" si="157"/>
        <v>0</v>
      </c>
      <c r="K2146" s="2"/>
    </row>
    <row r="2147" spans="2:11" ht="12.75">
      <c r="B2147" t="s">
        <v>3498</v>
      </c>
      <c r="C2147" s="74"/>
      <c r="D2147" t="s">
        <v>3499</v>
      </c>
      <c r="E2147" s="136">
        <v>19.99</v>
      </c>
      <c r="F2147" s="155">
        <v>0.25</v>
      </c>
      <c r="G2147" s="136">
        <v>14.99</v>
      </c>
      <c r="H2147" s="154">
        <v>9</v>
      </c>
      <c r="I2147" s="137">
        <f t="shared" si="156"/>
        <v>0</v>
      </c>
      <c r="J2147" s="137">
        <f t="shared" si="157"/>
        <v>0</v>
      </c>
      <c r="K2147" s="2"/>
    </row>
    <row r="2148" spans="2:11" ht="12.75">
      <c r="B2148" t="s">
        <v>3500</v>
      </c>
      <c r="C2148" s="74"/>
      <c r="D2148" t="s">
        <v>3501</v>
      </c>
      <c r="E2148" s="136">
        <v>19.99</v>
      </c>
      <c r="F2148" s="155">
        <v>0.25</v>
      </c>
      <c r="G2148" s="136">
        <v>14.99</v>
      </c>
      <c r="H2148" s="154">
        <v>9</v>
      </c>
      <c r="I2148" s="137">
        <f t="shared" si="156"/>
        <v>0</v>
      </c>
      <c r="J2148" s="137">
        <f t="shared" si="157"/>
        <v>0</v>
      </c>
      <c r="K2148" s="2"/>
    </row>
    <row r="2149" spans="1:10" s="111" customFormat="1" ht="12.75">
      <c r="A2149"/>
      <c r="B2149" t="s">
        <v>3502</v>
      </c>
      <c r="C2149" s="74"/>
      <c r="D2149" t="s">
        <v>3503</v>
      </c>
      <c r="E2149" s="136">
        <v>19.99</v>
      </c>
      <c r="F2149" s="155">
        <v>0.25</v>
      </c>
      <c r="G2149" s="136">
        <v>14.99</v>
      </c>
      <c r="H2149" s="154">
        <v>9</v>
      </c>
      <c r="I2149" s="137">
        <f t="shared" si="156"/>
        <v>0</v>
      </c>
      <c r="J2149" s="137">
        <f t="shared" si="157"/>
        <v>0</v>
      </c>
    </row>
    <row r="2150" spans="2:11" ht="12.75">
      <c r="B2150" t="s">
        <v>3504</v>
      </c>
      <c r="C2150" s="74"/>
      <c r="D2150" t="s">
        <v>3505</v>
      </c>
      <c r="E2150" s="136">
        <v>19.99</v>
      </c>
      <c r="F2150" s="155">
        <v>0.25</v>
      </c>
      <c r="G2150" s="136">
        <v>14.99</v>
      </c>
      <c r="H2150" s="154">
        <v>9</v>
      </c>
      <c r="I2150" s="137">
        <f t="shared" si="156"/>
        <v>0</v>
      </c>
      <c r="J2150" s="137">
        <f t="shared" si="157"/>
        <v>0</v>
      </c>
      <c r="K2150" s="2"/>
    </row>
    <row r="2151" spans="1:10" s="111" customFormat="1" ht="12.75">
      <c r="A2151"/>
      <c r="B2151" t="s">
        <v>3506</v>
      </c>
      <c r="C2151" s="74"/>
      <c r="D2151" t="s">
        <v>3507</v>
      </c>
      <c r="E2151" s="136">
        <v>19.99</v>
      </c>
      <c r="F2151" s="155">
        <v>0.25</v>
      </c>
      <c r="G2151" s="136">
        <v>14.99</v>
      </c>
      <c r="H2151" s="154">
        <v>9</v>
      </c>
      <c r="I2151" s="137">
        <f t="shared" si="156"/>
        <v>0</v>
      </c>
      <c r="J2151" s="137">
        <f t="shared" si="157"/>
        <v>0</v>
      </c>
    </row>
    <row r="2152" spans="2:11" ht="12.75">
      <c r="B2152" t="s">
        <v>3508</v>
      </c>
      <c r="C2152" s="74"/>
      <c r="D2152" t="s">
        <v>3509</v>
      </c>
      <c r="E2152" s="136">
        <v>19.99</v>
      </c>
      <c r="F2152" s="155">
        <v>0.25</v>
      </c>
      <c r="G2152" s="136">
        <v>14.99</v>
      </c>
      <c r="H2152" s="154">
        <v>9</v>
      </c>
      <c r="I2152" s="137">
        <f t="shared" si="156"/>
        <v>0</v>
      </c>
      <c r="J2152" s="137">
        <f t="shared" si="157"/>
        <v>0</v>
      </c>
      <c r="K2152" s="2"/>
    </row>
    <row r="2153" spans="2:11" ht="12.75">
      <c r="B2153" t="s">
        <v>3510</v>
      </c>
      <c r="C2153" s="74"/>
      <c r="D2153" t="s">
        <v>3511</v>
      </c>
      <c r="E2153" s="136">
        <v>19.99</v>
      </c>
      <c r="F2153" s="155">
        <v>0.25</v>
      </c>
      <c r="G2153" s="136">
        <v>14.99</v>
      </c>
      <c r="H2153" s="154">
        <v>9</v>
      </c>
      <c r="I2153" s="137">
        <f t="shared" si="156"/>
        <v>0</v>
      </c>
      <c r="J2153" s="137">
        <f t="shared" si="157"/>
        <v>0</v>
      </c>
      <c r="K2153" s="2"/>
    </row>
    <row r="2154" spans="2:11" ht="12.75">
      <c r="B2154" t="s">
        <v>3512</v>
      </c>
      <c r="C2154" s="74"/>
      <c r="D2154" t="s">
        <v>3513</v>
      </c>
      <c r="E2154" s="136">
        <v>19.99</v>
      </c>
      <c r="F2154" s="155">
        <v>0.25</v>
      </c>
      <c r="G2154" s="136">
        <v>14.99</v>
      </c>
      <c r="H2154" s="154">
        <v>9</v>
      </c>
      <c r="I2154" s="137">
        <f t="shared" si="156"/>
        <v>0</v>
      </c>
      <c r="J2154" s="137">
        <f t="shared" si="157"/>
        <v>0</v>
      </c>
      <c r="K2154" s="2"/>
    </row>
    <row r="2155" spans="2:11" ht="12.75">
      <c r="B2155" t="s">
        <v>3514</v>
      </c>
      <c r="C2155" s="74"/>
      <c r="D2155" t="s">
        <v>3515</v>
      </c>
      <c r="E2155" s="136">
        <v>19.99</v>
      </c>
      <c r="F2155" s="155">
        <v>0.25</v>
      </c>
      <c r="G2155" s="136">
        <v>14.99</v>
      </c>
      <c r="H2155" s="154">
        <v>9</v>
      </c>
      <c r="I2155" s="137">
        <f t="shared" si="156"/>
        <v>0</v>
      </c>
      <c r="J2155" s="137">
        <f t="shared" si="157"/>
        <v>0</v>
      </c>
      <c r="K2155" s="2"/>
    </row>
    <row r="2156" spans="2:11" ht="12.75">
      <c r="B2156" t="s">
        <v>3516</v>
      </c>
      <c r="C2156" s="74"/>
      <c r="D2156" t="s">
        <v>3517</v>
      </c>
      <c r="E2156" s="136">
        <v>19.99</v>
      </c>
      <c r="F2156" s="155">
        <v>0.25</v>
      </c>
      <c r="G2156" s="136">
        <v>14.99</v>
      </c>
      <c r="H2156" s="154">
        <v>9</v>
      </c>
      <c r="I2156" s="137">
        <f t="shared" si="156"/>
        <v>0</v>
      </c>
      <c r="J2156" s="137">
        <f t="shared" si="157"/>
        <v>0</v>
      </c>
      <c r="K2156" s="2"/>
    </row>
    <row r="2157" spans="2:11" ht="12.75">
      <c r="B2157" t="s">
        <v>3518</v>
      </c>
      <c r="C2157" s="74"/>
      <c r="D2157" t="s">
        <v>3519</v>
      </c>
      <c r="E2157" s="136">
        <v>19.99</v>
      </c>
      <c r="F2157" s="155">
        <v>0.25</v>
      </c>
      <c r="G2157" s="136">
        <v>14.99</v>
      </c>
      <c r="H2157" s="154">
        <v>9</v>
      </c>
      <c r="I2157" s="137">
        <f t="shared" si="156"/>
        <v>0</v>
      </c>
      <c r="J2157" s="137">
        <f t="shared" si="157"/>
        <v>0</v>
      </c>
      <c r="K2157" s="2"/>
    </row>
    <row r="2158" spans="1:10" s="111" customFormat="1" ht="12.75">
      <c r="A2158"/>
      <c r="B2158" t="s">
        <v>3520</v>
      </c>
      <c r="C2158" s="74"/>
      <c r="D2158" t="s">
        <v>3521</v>
      </c>
      <c r="E2158" s="136">
        <v>19.99</v>
      </c>
      <c r="F2158" s="155">
        <v>0.25</v>
      </c>
      <c r="G2158" s="136">
        <v>14.99</v>
      </c>
      <c r="H2158" s="154">
        <v>9</v>
      </c>
      <c r="I2158" s="137">
        <f t="shared" si="156"/>
        <v>0</v>
      </c>
      <c r="J2158" s="137">
        <f t="shared" si="157"/>
        <v>0</v>
      </c>
    </row>
    <row r="2159" spans="2:11" ht="12.75">
      <c r="B2159" t="s">
        <v>3522</v>
      </c>
      <c r="C2159" s="74"/>
      <c r="D2159" t="s">
        <v>3523</v>
      </c>
      <c r="E2159" s="136">
        <v>19.99</v>
      </c>
      <c r="F2159" s="155">
        <v>0.25</v>
      </c>
      <c r="G2159" s="136">
        <v>14.99</v>
      </c>
      <c r="H2159" s="154">
        <v>9</v>
      </c>
      <c r="I2159" s="137">
        <f t="shared" si="156"/>
        <v>0</v>
      </c>
      <c r="J2159" s="137">
        <f t="shared" si="157"/>
        <v>0</v>
      </c>
      <c r="K2159" s="2"/>
    </row>
    <row r="2160" spans="2:11" ht="12.75">
      <c r="B2160" t="s">
        <v>3524</v>
      </c>
      <c r="C2160" s="74"/>
      <c r="D2160" t="s">
        <v>3525</v>
      </c>
      <c r="E2160" s="136">
        <v>19.99</v>
      </c>
      <c r="F2160" s="155">
        <v>0.25</v>
      </c>
      <c r="G2160" s="136">
        <v>14.99</v>
      </c>
      <c r="H2160" s="154">
        <v>9</v>
      </c>
      <c r="I2160" s="137">
        <f t="shared" si="156"/>
        <v>0</v>
      </c>
      <c r="J2160" s="137">
        <f t="shared" si="157"/>
        <v>0</v>
      </c>
      <c r="K2160" s="2"/>
    </row>
    <row r="2161" spans="2:11" ht="12.75">
      <c r="B2161" t="s">
        <v>3526</v>
      </c>
      <c r="C2161" s="74"/>
      <c r="D2161" t="s">
        <v>3527</v>
      </c>
      <c r="E2161" s="136">
        <v>19.99</v>
      </c>
      <c r="F2161" s="155">
        <v>0.25</v>
      </c>
      <c r="G2161" s="136">
        <v>14.99</v>
      </c>
      <c r="H2161" s="154">
        <v>9</v>
      </c>
      <c r="I2161" s="137">
        <f t="shared" si="156"/>
        <v>0</v>
      </c>
      <c r="J2161" s="137">
        <f t="shared" si="157"/>
        <v>0</v>
      </c>
      <c r="K2161" s="2"/>
    </row>
    <row r="2162" spans="2:11" ht="12.75">
      <c r="B2162" t="s">
        <v>3528</v>
      </c>
      <c r="C2162" s="74"/>
      <c r="D2162" t="s">
        <v>3529</v>
      </c>
      <c r="E2162" s="136">
        <v>19.99</v>
      </c>
      <c r="F2162" s="155">
        <v>0.25</v>
      </c>
      <c r="G2162" s="136">
        <v>14.99</v>
      </c>
      <c r="H2162" s="154">
        <v>9</v>
      </c>
      <c r="I2162" s="137">
        <f t="shared" si="156"/>
        <v>0</v>
      </c>
      <c r="J2162" s="137">
        <f t="shared" si="157"/>
        <v>0</v>
      </c>
      <c r="K2162" s="2"/>
    </row>
    <row r="2163" spans="1:10" s="111" customFormat="1" ht="12.75">
      <c r="A2163"/>
      <c r="B2163" t="s">
        <v>3530</v>
      </c>
      <c r="C2163" s="74"/>
      <c r="D2163" t="s">
        <v>3531</v>
      </c>
      <c r="E2163" s="136">
        <v>19.99</v>
      </c>
      <c r="F2163" s="155">
        <v>0.25</v>
      </c>
      <c r="G2163" s="136">
        <v>14.99</v>
      </c>
      <c r="H2163" s="154">
        <v>9</v>
      </c>
      <c r="I2163" s="137">
        <f t="shared" si="156"/>
        <v>0</v>
      </c>
      <c r="J2163" s="137">
        <f t="shared" si="157"/>
        <v>0</v>
      </c>
    </row>
    <row r="2164" spans="2:11" ht="12.75">
      <c r="B2164" t="s">
        <v>3532</v>
      </c>
      <c r="C2164" s="74"/>
      <c r="D2164" t="s">
        <v>3533</v>
      </c>
      <c r="E2164" s="136">
        <v>19.99</v>
      </c>
      <c r="F2164" s="155">
        <v>0.25</v>
      </c>
      <c r="G2164" s="136">
        <v>14.99</v>
      </c>
      <c r="H2164" s="154">
        <v>9</v>
      </c>
      <c r="I2164" s="137">
        <f t="shared" si="156"/>
        <v>0</v>
      </c>
      <c r="J2164" s="137">
        <f t="shared" si="157"/>
        <v>0</v>
      </c>
      <c r="K2164" s="2"/>
    </row>
    <row r="2165" spans="2:11" ht="12.75">
      <c r="B2165" t="s">
        <v>3534</v>
      </c>
      <c r="C2165" s="74"/>
      <c r="D2165" t="s">
        <v>3535</v>
      </c>
      <c r="E2165" s="136">
        <v>19.99</v>
      </c>
      <c r="F2165" s="155">
        <v>0.25</v>
      </c>
      <c r="G2165" s="136">
        <v>14.99</v>
      </c>
      <c r="H2165" s="154">
        <v>9</v>
      </c>
      <c r="I2165" s="137">
        <f t="shared" si="156"/>
        <v>0</v>
      </c>
      <c r="J2165" s="137">
        <f t="shared" si="157"/>
        <v>0</v>
      </c>
      <c r="K2165" s="2"/>
    </row>
    <row r="2166" spans="2:11" ht="12.75">
      <c r="B2166" t="s">
        <v>3536</v>
      </c>
      <c r="C2166" s="74"/>
      <c r="D2166" t="s">
        <v>3537</v>
      </c>
      <c r="E2166" s="136">
        <v>19.99</v>
      </c>
      <c r="F2166" s="155">
        <v>0.25</v>
      </c>
      <c r="G2166" s="136">
        <v>14.99</v>
      </c>
      <c r="H2166" s="154">
        <v>9</v>
      </c>
      <c r="I2166" s="137">
        <f t="shared" si="156"/>
        <v>0</v>
      </c>
      <c r="J2166" s="137">
        <f t="shared" si="157"/>
        <v>0</v>
      </c>
      <c r="K2166" s="2"/>
    </row>
    <row r="2167" spans="1:10" s="111" customFormat="1" ht="12.75">
      <c r="A2167"/>
      <c r="B2167" t="s">
        <v>3538</v>
      </c>
      <c r="C2167" s="74"/>
      <c r="D2167" t="s">
        <v>3539</v>
      </c>
      <c r="E2167" s="136">
        <v>19.99</v>
      </c>
      <c r="F2167" s="155">
        <v>0.25</v>
      </c>
      <c r="G2167" s="136">
        <v>14.99</v>
      </c>
      <c r="H2167" s="154">
        <v>9</v>
      </c>
      <c r="I2167" s="137">
        <f t="shared" si="156"/>
        <v>0</v>
      </c>
      <c r="J2167" s="137">
        <f t="shared" si="157"/>
        <v>0</v>
      </c>
    </row>
    <row r="2168" spans="2:11" ht="12.75">
      <c r="B2168" t="s">
        <v>3540</v>
      </c>
      <c r="C2168" s="74"/>
      <c r="D2168" t="s">
        <v>3541</v>
      </c>
      <c r="E2168" s="136">
        <v>19.99</v>
      </c>
      <c r="F2168" s="155">
        <v>0.25</v>
      </c>
      <c r="G2168" s="136">
        <v>14.99</v>
      </c>
      <c r="H2168" s="154">
        <v>9</v>
      </c>
      <c r="I2168" s="137">
        <f t="shared" si="156"/>
        <v>0</v>
      </c>
      <c r="J2168" s="137">
        <f t="shared" si="157"/>
        <v>0</v>
      </c>
      <c r="K2168" s="2"/>
    </row>
    <row r="2169" spans="1:10" ht="12.75">
      <c r="A2169" t="s">
        <v>3915</v>
      </c>
      <c r="C2169" s="74"/>
      <c r="E2169" s="136"/>
      <c r="F2169" s="155"/>
      <c r="G2169" s="136"/>
      <c r="H2169" s="154"/>
      <c r="I2169" s="137"/>
      <c r="J2169" s="137"/>
    </row>
    <row r="2170" spans="2:11" ht="12.75">
      <c r="B2170" t="s">
        <v>3542</v>
      </c>
      <c r="C2170" s="74"/>
      <c r="D2170" t="s">
        <v>3543</v>
      </c>
      <c r="E2170" s="136">
        <v>48.75</v>
      </c>
      <c r="F2170" s="155" t="s">
        <v>42</v>
      </c>
      <c r="G2170" s="136">
        <v>48.75</v>
      </c>
      <c r="H2170" s="154">
        <v>7</v>
      </c>
      <c r="I2170" s="137">
        <f aca="true" t="shared" si="158" ref="I2170:I2175">C2170*E2170</f>
        <v>0</v>
      </c>
      <c r="J2170" s="137">
        <f aca="true" t="shared" si="159" ref="J2170:J2175">C2170*G2170</f>
        <v>0</v>
      </c>
      <c r="K2170" s="2"/>
    </row>
    <row r="2171" spans="2:11" ht="12.75">
      <c r="B2171" t="s">
        <v>3544</v>
      </c>
      <c r="C2171" s="74"/>
      <c r="D2171" t="s">
        <v>3545</v>
      </c>
      <c r="E2171" s="136">
        <v>48.75</v>
      </c>
      <c r="F2171" s="155" t="s">
        <v>42</v>
      </c>
      <c r="G2171" s="136">
        <v>48.75</v>
      </c>
      <c r="H2171" s="154">
        <v>7</v>
      </c>
      <c r="I2171" s="137">
        <f t="shared" si="158"/>
        <v>0</v>
      </c>
      <c r="J2171" s="137">
        <f t="shared" si="159"/>
        <v>0</v>
      </c>
      <c r="K2171" s="2"/>
    </row>
    <row r="2172" spans="2:11" ht="12.75">
      <c r="B2172" t="s">
        <v>3546</v>
      </c>
      <c r="C2172" s="74"/>
      <c r="D2172" t="s">
        <v>3547</v>
      </c>
      <c r="E2172" s="136">
        <v>87.75</v>
      </c>
      <c r="F2172" s="155" t="s">
        <v>42</v>
      </c>
      <c r="G2172" s="136">
        <v>87.75</v>
      </c>
      <c r="H2172" s="154">
        <v>7</v>
      </c>
      <c r="I2172" s="137">
        <f t="shared" si="158"/>
        <v>0</v>
      </c>
      <c r="J2172" s="137">
        <f t="shared" si="159"/>
        <v>0</v>
      </c>
      <c r="K2172" s="2"/>
    </row>
    <row r="2173" spans="1:10" s="111" customFormat="1" ht="12.75">
      <c r="A2173"/>
      <c r="B2173" t="s">
        <v>3548</v>
      </c>
      <c r="C2173" s="74"/>
      <c r="D2173" t="s">
        <v>3549</v>
      </c>
      <c r="E2173" s="136">
        <v>39.99</v>
      </c>
      <c r="F2173" s="155">
        <v>0.25</v>
      </c>
      <c r="G2173" s="136">
        <v>29.99</v>
      </c>
      <c r="H2173" s="154">
        <v>7</v>
      </c>
      <c r="I2173" s="137">
        <f t="shared" si="158"/>
        <v>0</v>
      </c>
      <c r="J2173" s="137">
        <f t="shared" si="159"/>
        <v>0</v>
      </c>
    </row>
    <row r="2174" spans="2:11" ht="12.75">
      <c r="B2174" t="s">
        <v>3550</v>
      </c>
      <c r="C2174" s="74"/>
      <c r="D2174" t="s">
        <v>3551</v>
      </c>
      <c r="E2174" s="136">
        <v>39.99</v>
      </c>
      <c r="F2174" s="155">
        <v>0.25</v>
      </c>
      <c r="G2174" s="136">
        <v>29.99</v>
      </c>
      <c r="H2174" s="154">
        <v>7</v>
      </c>
      <c r="I2174" s="137">
        <f t="shared" si="158"/>
        <v>0</v>
      </c>
      <c r="J2174" s="137">
        <f t="shared" si="159"/>
        <v>0</v>
      </c>
      <c r="K2174" s="2"/>
    </row>
    <row r="2175" spans="1:10" s="111" customFormat="1" ht="12.75">
      <c r="A2175"/>
      <c r="B2175" t="s">
        <v>3552</v>
      </c>
      <c r="C2175" s="74"/>
      <c r="D2175" t="s">
        <v>3553</v>
      </c>
      <c r="E2175" s="136">
        <v>53.99</v>
      </c>
      <c r="F2175" s="155">
        <v>0.2</v>
      </c>
      <c r="G2175" s="136">
        <v>43.19</v>
      </c>
      <c r="H2175" s="154">
        <v>7</v>
      </c>
      <c r="I2175" s="137">
        <f t="shared" si="158"/>
        <v>0</v>
      </c>
      <c r="J2175" s="137">
        <f t="shared" si="159"/>
        <v>0</v>
      </c>
    </row>
    <row r="2176" spans="1:10" ht="12.75">
      <c r="A2176" t="s">
        <v>3916</v>
      </c>
      <c r="C2176" s="74"/>
      <c r="E2176" s="136"/>
      <c r="F2176" s="155"/>
      <c r="G2176" s="136"/>
      <c r="H2176" s="154"/>
      <c r="I2176" s="137"/>
      <c r="J2176" s="137"/>
    </row>
    <row r="2177" spans="2:11" ht="12.75">
      <c r="B2177" t="s">
        <v>3554</v>
      </c>
      <c r="C2177" s="74"/>
      <c r="D2177" t="s">
        <v>3555</v>
      </c>
      <c r="E2177" s="136">
        <v>25.99</v>
      </c>
      <c r="F2177" s="155">
        <v>0.25</v>
      </c>
      <c r="G2177" s="136">
        <v>19.49</v>
      </c>
      <c r="H2177" s="154">
        <v>8</v>
      </c>
      <c r="I2177" s="137">
        <f>C2177*E2177</f>
        <v>0</v>
      </c>
      <c r="J2177" s="137">
        <f>C2177*G2177</f>
        <v>0</v>
      </c>
      <c r="K2177" s="2"/>
    </row>
    <row r="2178" spans="1:10" s="111" customFormat="1" ht="12.75">
      <c r="A2178"/>
      <c r="B2178" t="s">
        <v>3556</v>
      </c>
      <c r="C2178" s="74"/>
      <c r="D2178" t="s">
        <v>3557</v>
      </c>
      <c r="E2178" s="136">
        <v>25.99</v>
      </c>
      <c r="F2178" s="155">
        <v>0.25</v>
      </c>
      <c r="G2178" s="136">
        <v>19.49</v>
      </c>
      <c r="H2178" s="154">
        <v>8</v>
      </c>
      <c r="I2178" s="137">
        <f>C2178*E2178</f>
        <v>0</v>
      </c>
      <c r="J2178" s="137">
        <f>C2178*G2178</f>
        <v>0</v>
      </c>
    </row>
    <row r="2179" spans="2:11" ht="12.75">
      <c r="B2179" t="s">
        <v>3558</v>
      </c>
      <c r="C2179" s="74"/>
      <c r="D2179" t="s">
        <v>3559</v>
      </c>
      <c r="E2179" s="136">
        <v>27.99</v>
      </c>
      <c r="F2179" s="155">
        <v>0.25</v>
      </c>
      <c r="G2179" s="136">
        <v>20.99</v>
      </c>
      <c r="H2179" s="154">
        <v>8</v>
      </c>
      <c r="I2179" s="137">
        <f>C2179*E2179</f>
        <v>0</v>
      </c>
      <c r="J2179" s="137">
        <f>C2179*G2179</f>
        <v>0</v>
      </c>
      <c r="K2179" s="2"/>
    </row>
    <row r="2180" spans="2:11" ht="12.75">
      <c r="B2180" t="s">
        <v>3560</v>
      </c>
      <c r="C2180" s="74"/>
      <c r="D2180" t="s">
        <v>3561</v>
      </c>
      <c r="E2180" s="136">
        <v>29.99</v>
      </c>
      <c r="F2180" s="155">
        <v>0.25</v>
      </c>
      <c r="G2180" s="136">
        <v>22.49</v>
      </c>
      <c r="H2180" s="154">
        <v>8</v>
      </c>
      <c r="I2180" s="137">
        <f>C2180*E2180</f>
        <v>0</v>
      </c>
      <c r="J2180" s="137">
        <f>C2180*G2180</f>
        <v>0</v>
      </c>
      <c r="K2180" s="2"/>
    </row>
    <row r="2181" spans="2:11" ht="12.75">
      <c r="B2181" t="s">
        <v>3562</v>
      </c>
      <c r="C2181" s="74"/>
      <c r="D2181" t="s">
        <v>3563</v>
      </c>
      <c r="E2181" s="136">
        <v>24.99</v>
      </c>
      <c r="F2181" s="155">
        <v>0.25</v>
      </c>
      <c r="G2181" s="136">
        <v>18.74</v>
      </c>
      <c r="H2181" s="154">
        <v>8</v>
      </c>
      <c r="I2181" s="137">
        <f>C2181*E2181</f>
        <v>0</v>
      </c>
      <c r="J2181" s="137">
        <f>C2181*G2181</f>
        <v>0</v>
      </c>
      <c r="K2181" s="2"/>
    </row>
    <row r="2182" spans="1:10" s="111" customFormat="1" ht="12.75">
      <c r="A2182" t="s">
        <v>3917</v>
      </c>
      <c r="B2182"/>
      <c r="C2182" s="74"/>
      <c r="D2182"/>
      <c r="E2182" s="136"/>
      <c r="F2182" s="155"/>
      <c r="G2182" s="136"/>
      <c r="H2182" s="154"/>
      <c r="I2182" s="137"/>
      <c r="J2182" s="137"/>
    </row>
    <row r="2183" spans="1:10" s="111" customFormat="1" ht="12.75">
      <c r="A2183"/>
      <c r="B2183" t="s">
        <v>3564</v>
      </c>
      <c r="C2183" s="74"/>
      <c r="D2183" t="s">
        <v>3565</v>
      </c>
      <c r="E2183" s="136">
        <v>8.99</v>
      </c>
      <c r="F2183" s="155">
        <v>0.25</v>
      </c>
      <c r="G2183" s="136">
        <v>6.74</v>
      </c>
      <c r="H2183" s="154">
        <v>8</v>
      </c>
      <c r="I2183" s="137">
        <f aca="true" t="shared" si="160" ref="I2183:I2199">C2183*E2183</f>
        <v>0</v>
      </c>
      <c r="J2183" s="137">
        <f aca="true" t="shared" si="161" ref="J2183:J2199">C2183*G2183</f>
        <v>0</v>
      </c>
    </row>
    <row r="2184" spans="1:10" s="111" customFormat="1" ht="12.75">
      <c r="A2184"/>
      <c r="B2184" t="s">
        <v>3566</v>
      </c>
      <c r="C2184" s="74"/>
      <c r="D2184" t="s">
        <v>3567</v>
      </c>
      <c r="E2184" s="136">
        <v>32.99</v>
      </c>
      <c r="F2184" s="155">
        <v>0.25</v>
      </c>
      <c r="G2184" s="136">
        <v>24.74</v>
      </c>
      <c r="H2184" s="154">
        <v>8</v>
      </c>
      <c r="I2184" s="137">
        <f t="shared" si="160"/>
        <v>0</v>
      </c>
      <c r="J2184" s="137">
        <f t="shared" si="161"/>
        <v>0</v>
      </c>
    </row>
    <row r="2185" spans="2:11" ht="12.75">
      <c r="B2185" t="s">
        <v>3568</v>
      </c>
      <c r="C2185" s="74"/>
      <c r="D2185" t="s">
        <v>3569</v>
      </c>
      <c r="E2185" s="136">
        <v>32.99</v>
      </c>
      <c r="F2185" s="155">
        <v>0.25</v>
      </c>
      <c r="G2185" s="136">
        <v>24.74</v>
      </c>
      <c r="H2185" s="154">
        <v>8</v>
      </c>
      <c r="I2185" s="137">
        <f t="shared" si="160"/>
        <v>0</v>
      </c>
      <c r="J2185" s="137">
        <f t="shared" si="161"/>
        <v>0</v>
      </c>
      <c r="K2185" s="2"/>
    </row>
    <row r="2186" spans="1:10" s="111" customFormat="1" ht="12.75">
      <c r="A2186"/>
      <c r="B2186" t="s">
        <v>3570</v>
      </c>
      <c r="C2186" s="74"/>
      <c r="D2186" t="s">
        <v>3571</v>
      </c>
      <c r="E2186" s="136">
        <v>11.99</v>
      </c>
      <c r="F2186" s="155">
        <v>0.25</v>
      </c>
      <c r="G2186" s="136">
        <v>8.99</v>
      </c>
      <c r="H2186" s="154">
        <v>8</v>
      </c>
      <c r="I2186" s="137">
        <f t="shared" si="160"/>
        <v>0</v>
      </c>
      <c r="J2186" s="137">
        <f t="shared" si="161"/>
        <v>0</v>
      </c>
    </row>
    <row r="2187" spans="1:10" s="111" customFormat="1" ht="12.75">
      <c r="A2187"/>
      <c r="B2187" t="s">
        <v>3572</v>
      </c>
      <c r="C2187" s="74"/>
      <c r="D2187" t="s">
        <v>3573</v>
      </c>
      <c r="E2187" s="136">
        <v>11.99</v>
      </c>
      <c r="F2187" s="155">
        <v>0.25</v>
      </c>
      <c r="G2187" s="136">
        <v>8.99</v>
      </c>
      <c r="H2187" s="154">
        <v>8</v>
      </c>
      <c r="I2187" s="137">
        <f t="shared" si="160"/>
        <v>0</v>
      </c>
      <c r="J2187" s="137">
        <f t="shared" si="161"/>
        <v>0</v>
      </c>
    </row>
    <row r="2188" spans="2:11" ht="12.75">
      <c r="B2188" t="s">
        <v>3574</v>
      </c>
      <c r="C2188" s="74"/>
      <c r="D2188" t="s">
        <v>3575</v>
      </c>
      <c r="E2188" s="136">
        <v>11.99</v>
      </c>
      <c r="F2188" s="155">
        <v>0.25</v>
      </c>
      <c r="G2188" s="136">
        <v>8.99</v>
      </c>
      <c r="H2188" s="154">
        <v>8</v>
      </c>
      <c r="I2188" s="137">
        <f t="shared" si="160"/>
        <v>0</v>
      </c>
      <c r="J2188" s="137">
        <f t="shared" si="161"/>
        <v>0</v>
      </c>
      <c r="K2188" s="2"/>
    </row>
    <row r="2189" spans="2:11" ht="12.75">
      <c r="B2189" t="s">
        <v>3576</v>
      </c>
      <c r="C2189" s="74"/>
      <c r="D2189" t="s">
        <v>3577</v>
      </c>
      <c r="E2189" s="136">
        <v>11.99</v>
      </c>
      <c r="F2189" s="155">
        <v>0.25</v>
      </c>
      <c r="G2189" s="136">
        <v>8.99</v>
      </c>
      <c r="H2189" s="154">
        <v>8</v>
      </c>
      <c r="I2189" s="137">
        <f t="shared" si="160"/>
        <v>0</v>
      </c>
      <c r="J2189" s="137">
        <f t="shared" si="161"/>
        <v>0</v>
      </c>
      <c r="K2189" s="2"/>
    </row>
    <row r="2190" spans="2:11" ht="12.75">
      <c r="B2190" t="s">
        <v>3578</v>
      </c>
      <c r="C2190" s="74"/>
      <c r="D2190" t="s">
        <v>3579</v>
      </c>
      <c r="E2190" s="136">
        <v>11.99</v>
      </c>
      <c r="F2190" s="155">
        <v>0.25</v>
      </c>
      <c r="G2190" s="136">
        <v>8.99</v>
      </c>
      <c r="H2190" s="154">
        <v>8</v>
      </c>
      <c r="I2190" s="137">
        <f t="shared" si="160"/>
        <v>0</v>
      </c>
      <c r="J2190" s="137">
        <f t="shared" si="161"/>
        <v>0</v>
      </c>
      <c r="K2190" s="2"/>
    </row>
    <row r="2191" spans="2:11" ht="12.75">
      <c r="B2191" t="s">
        <v>3580</v>
      </c>
      <c r="C2191" s="74"/>
      <c r="D2191" t="s">
        <v>3581</v>
      </c>
      <c r="E2191" s="136">
        <v>11.99</v>
      </c>
      <c r="F2191" s="155">
        <v>0.25</v>
      </c>
      <c r="G2191" s="136">
        <v>8.99</v>
      </c>
      <c r="H2191" s="154">
        <v>8</v>
      </c>
      <c r="I2191" s="137">
        <f t="shared" si="160"/>
        <v>0</v>
      </c>
      <c r="J2191" s="137">
        <f t="shared" si="161"/>
        <v>0</v>
      </c>
      <c r="K2191" s="2"/>
    </row>
    <row r="2192" spans="2:11" ht="12.75">
      <c r="B2192" t="s">
        <v>3582</v>
      </c>
      <c r="C2192" s="74"/>
      <c r="D2192" t="s">
        <v>3583</v>
      </c>
      <c r="E2192" s="136">
        <v>11.99</v>
      </c>
      <c r="F2192" s="155">
        <v>0.25</v>
      </c>
      <c r="G2192" s="136">
        <v>8.99</v>
      </c>
      <c r="H2192" s="154">
        <v>8</v>
      </c>
      <c r="I2192" s="137">
        <f t="shared" si="160"/>
        <v>0</v>
      </c>
      <c r="J2192" s="137">
        <f t="shared" si="161"/>
        <v>0</v>
      </c>
      <c r="K2192" s="2"/>
    </row>
    <row r="2193" spans="2:11" ht="12.75">
      <c r="B2193" t="s">
        <v>3584</v>
      </c>
      <c r="C2193" s="74"/>
      <c r="D2193" t="s">
        <v>3585</v>
      </c>
      <c r="E2193" s="136">
        <v>11.99</v>
      </c>
      <c r="F2193" s="155">
        <v>0.25</v>
      </c>
      <c r="G2193" s="136">
        <v>8.99</v>
      </c>
      <c r="H2193" s="154">
        <v>8</v>
      </c>
      <c r="I2193" s="137">
        <f t="shared" si="160"/>
        <v>0</v>
      </c>
      <c r="J2193" s="137">
        <f t="shared" si="161"/>
        <v>0</v>
      </c>
      <c r="K2193" s="2"/>
    </row>
    <row r="2194" spans="2:11" ht="12.75">
      <c r="B2194" t="s">
        <v>3586</v>
      </c>
      <c r="C2194" s="74"/>
      <c r="D2194" t="s">
        <v>3587</v>
      </c>
      <c r="E2194" s="136">
        <v>11.99</v>
      </c>
      <c r="F2194" s="155">
        <v>0.25</v>
      </c>
      <c r="G2194" s="136">
        <v>8.99</v>
      </c>
      <c r="H2194" s="154">
        <v>8</v>
      </c>
      <c r="I2194" s="137">
        <f t="shared" si="160"/>
        <v>0</v>
      </c>
      <c r="J2194" s="137">
        <f t="shared" si="161"/>
        <v>0</v>
      </c>
      <c r="K2194" s="2"/>
    </row>
    <row r="2195" spans="2:11" ht="12.75">
      <c r="B2195" t="s">
        <v>3588</v>
      </c>
      <c r="C2195" s="74"/>
      <c r="D2195" t="s">
        <v>3589</v>
      </c>
      <c r="E2195" s="136">
        <v>11.99</v>
      </c>
      <c r="F2195" s="155">
        <v>0.25</v>
      </c>
      <c r="G2195" s="136">
        <v>8.99</v>
      </c>
      <c r="H2195" s="154">
        <v>8</v>
      </c>
      <c r="I2195" s="137">
        <f t="shared" si="160"/>
        <v>0</v>
      </c>
      <c r="J2195" s="137">
        <f t="shared" si="161"/>
        <v>0</v>
      </c>
      <c r="K2195" s="2"/>
    </row>
    <row r="2196" spans="2:11" ht="12.75">
      <c r="B2196" t="s">
        <v>3590</v>
      </c>
      <c r="C2196" s="74"/>
      <c r="D2196" t="s">
        <v>3591</v>
      </c>
      <c r="E2196" s="136">
        <v>11.99</v>
      </c>
      <c r="F2196" s="155">
        <v>0.25</v>
      </c>
      <c r="G2196" s="136">
        <v>8.99</v>
      </c>
      <c r="H2196" s="154">
        <v>8</v>
      </c>
      <c r="I2196" s="137">
        <f t="shared" si="160"/>
        <v>0</v>
      </c>
      <c r="J2196" s="137">
        <f t="shared" si="161"/>
        <v>0</v>
      </c>
      <c r="K2196" s="2"/>
    </row>
    <row r="2197" spans="2:11" ht="12.75">
      <c r="B2197" t="s">
        <v>3592</v>
      </c>
      <c r="C2197" s="74"/>
      <c r="D2197" t="s">
        <v>3593</v>
      </c>
      <c r="E2197" s="136">
        <v>11.99</v>
      </c>
      <c r="F2197" s="155">
        <v>0.25</v>
      </c>
      <c r="G2197" s="136">
        <v>8.99</v>
      </c>
      <c r="H2197" s="154">
        <v>8</v>
      </c>
      <c r="I2197" s="137">
        <f t="shared" si="160"/>
        <v>0</v>
      </c>
      <c r="J2197" s="137">
        <f t="shared" si="161"/>
        <v>0</v>
      </c>
      <c r="K2197" s="2"/>
    </row>
    <row r="2198" spans="2:11" ht="12.75">
      <c r="B2198" t="s">
        <v>3594</v>
      </c>
      <c r="C2198" s="74"/>
      <c r="D2198" t="s">
        <v>3595</v>
      </c>
      <c r="E2198" s="136">
        <v>11.99</v>
      </c>
      <c r="F2198" s="155">
        <v>0.25</v>
      </c>
      <c r="G2198" s="136">
        <v>8.99</v>
      </c>
      <c r="H2198" s="154">
        <v>8</v>
      </c>
      <c r="I2198" s="137">
        <f t="shared" si="160"/>
        <v>0</v>
      </c>
      <c r="J2198" s="137">
        <f t="shared" si="161"/>
        <v>0</v>
      </c>
      <c r="K2198" s="2"/>
    </row>
    <row r="2199" spans="1:10" s="111" customFormat="1" ht="12.75">
      <c r="A2199"/>
      <c r="B2199" t="s">
        <v>3596</v>
      </c>
      <c r="C2199" s="74"/>
      <c r="D2199" t="s">
        <v>3597</v>
      </c>
      <c r="E2199" s="136">
        <v>11.99</v>
      </c>
      <c r="F2199" s="155">
        <v>0.25</v>
      </c>
      <c r="G2199" s="136">
        <v>8.99</v>
      </c>
      <c r="H2199" s="154">
        <v>8</v>
      </c>
      <c r="I2199" s="137">
        <f t="shared" si="160"/>
        <v>0</v>
      </c>
      <c r="J2199" s="137">
        <f t="shared" si="161"/>
        <v>0</v>
      </c>
    </row>
    <row r="2200" spans="1:10" s="111" customFormat="1" ht="12.75">
      <c r="A2200" t="s">
        <v>3918</v>
      </c>
      <c r="B2200"/>
      <c r="C2200" s="74"/>
      <c r="D2200"/>
      <c r="E2200" s="136"/>
      <c r="F2200" s="155"/>
      <c r="G2200" s="136"/>
      <c r="H2200" s="154"/>
      <c r="I2200" s="137"/>
      <c r="J2200" s="137"/>
    </row>
    <row r="2201" spans="1:10" s="111" customFormat="1" ht="12.75">
      <c r="A2201"/>
      <c r="B2201" t="s">
        <v>3598</v>
      </c>
      <c r="C2201" s="74"/>
      <c r="D2201" t="s">
        <v>3599</v>
      </c>
      <c r="E2201" s="136">
        <v>11.9</v>
      </c>
      <c r="F2201" s="155" t="s">
        <v>42</v>
      </c>
      <c r="G2201" s="136">
        <v>11.9</v>
      </c>
      <c r="H2201" s="154">
        <v>8</v>
      </c>
      <c r="I2201" s="137">
        <f>C2201*E2201</f>
        <v>0</v>
      </c>
      <c r="J2201" s="137">
        <f>C2201*G2201</f>
        <v>0</v>
      </c>
    </row>
    <row r="2202" spans="2:11" ht="12.75">
      <c r="B2202" t="s">
        <v>3600</v>
      </c>
      <c r="C2202" s="74"/>
      <c r="D2202" t="s">
        <v>3601</v>
      </c>
      <c r="E2202" s="136">
        <v>22.63</v>
      </c>
      <c r="F2202" s="155" t="s">
        <v>42</v>
      </c>
      <c r="G2202" s="136">
        <v>22.63</v>
      </c>
      <c r="H2202" s="154">
        <v>8</v>
      </c>
      <c r="I2202" s="137">
        <f>C2202*E2202</f>
        <v>0</v>
      </c>
      <c r="J2202" s="137">
        <f>C2202*G2202</f>
        <v>0</v>
      </c>
      <c r="K2202" s="2"/>
    </row>
    <row r="2203" spans="2:11" ht="12.75">
      <c r="B2203" t="s">
        <v>3602</v>
      </c>
      <c r="C2203" s="74"/>
      <c r="D2203" t="s">
        <v>3603</v>
      </c>
      <c r="E2203" s="136">
        <v>39.38</v>
      </c>
      <c r="F2203" s="155" t="s">
        <v>42</v>
      </c>
      <c r="G2203" s="136">
        <v>39.38</v>
      </c>
      <c r="H2203" s="154">
        <v>7</v>
      </c>
      <c r="I2203" s="137">
        <f>C2203*E2203</f>
        <v>0</v>
      </c>
      <c r="J2203" s="137">
        <f>C2203*G2203</f>
        <v>0</v>
      </c>
      <c r="K2203" s="2"/>
    </row>
    <row r="2204" spans="2:11" ht="12.75">
      <c r="B2204" t="s">
        <v>3604</v>
      </c>
      <c r="C2204" s="74"/>
      <c r="D2204" t="s">
        <v>3605</v>
      </c>
      <c r="E2204" s="136">
        <v>24.99</v>
      </c>
      <c r="F2204" s="155">
        <v>0.25</v>
      </c>
      <c r="G2204" s="136">
        <v>18.74</v>
      </c>
      <c r="H2204" s="154">
        <v>8</v>
      </c>
      <c r="I2204" s="137">
        <f>C2204*E2204</f>
        <v>0</v>
      </c>
      <c r="J2204" s="137">
        <f>C2204*G2204</f>
        <v>0</v>
      </c>
      <c r="K2204" s="2"/>
    </row>
    <row r="2205" spans="1:10" ht="12.75">
      <c r="A2205" t="s">
        <v>3919</v>
      </c>
      <c r="C2205" s="74"/>
      <c r="E2205" s="136"/>
      <c r="F2205" s="155"/>
      <c r="G2205" s="136"/>
      <c r="H2205" s="154"/>
      <c r="I2205" s="137"/>
      <c r="J2205" s="137"/>
    </row>
    <row r="2206" spans="1:10" s="111" customFormat="1" ht="12.75">
      <c r="A2206"/>
      <c r="B2206" t="s">
        <v>3606</v>
      </c>
      <c r="C2206" s="74"/>
      <c r="D2206" t="s">
        <v>3607</v>
      </c>
      <c r="E2206" s="136">
        <v>13.99</v>
      </c>
      <c r="F2206" s="155">
        <v>0.25</v>
      </c>
      <c r="G2206" s="136">
        <v>10.49</v>
      </c>
      <c r="H2206" s="154">
        <v>8</v>
      </c>
      <c r="I2206" s="137">
        <f aca="true" t="shared" si="162" ref="I2206:I2214">C2206*E2206</f>
        <v>0</v>
      </c>
      <c r="J2206" s="137">
        <f aca="true" t="shared" si="163" ref="J2206:J2214">C2206*G2206</f>
        <v>0</v>
      </c>
    </row>
    <row r="2207" spans="2:11" ht="12.75">
      <c r="B2207" t="s">
        <v>3608</v>
      </c>
      <c r="C2207" s="74"/>
      <c r="D2207" t="s">
        <v>3609</v>
      </c>
      <c r="E2207" s="136">
        <v>13.99</v>
      </c>
      <c r="F2207" s="155">
        <v>0.25</v>
      </c>
      <c r="G2207" s="136">
        <v>10.49</v>
      </c>
      <c r="H2207" s="154">
        <v>8</v>
      </c>
      <c r="I2207" s="137">
        <f t="shared" si="162"/>
        <v>0</v>
      </c>
      <c r="J2207" s="137">
        <f t="shared" si="163"/>
        <v>0</v>
      </c>
      <c r="K2207" s="2"/>
    </row>
    <row r="2208" spans="1:10" s="111" customFormat="1" ht="12.75">
      <c r="A2208"/>
      <c r="B2208" t="s">
        <v>3610</v>
      </c>
      <c r="C2208" s="74"/>
      <c r="D2208" t="s">
        <v>3611</v>
      </c>
      <c r="E2208" s="136">
        <v>34.99</v>
      </c>
      <c r="F2208" s="155">
        <v>0.25</v>
      </c>
      <c r="G2208" s="136">
        <v>26.24</v>
      </c>
      <c r="H2208" s="154">
        <v>8</v>
      </c>
      <c r="I2208" s="137">
        <f t="shared" si="162"/>
        <v>0</v>
      </c>
      <c r="J2208" s="137">
        <f t="shared" si="163"/>
        <v>0</v>
      </c>
    </row>
    <row r="2209" spans="2:11" ht="12.75">
      <c r="B2209" t="s">
        <v>3612</v>
      </c>
      <c r="C2209" s="74"/>
      <c r="D2209" t="s">
        <v>3613</v>
      </c>
      <c r="E2209" s="136">
        <v>24.99</v>
      </c>
      <c r="F2209" s="155">
        <v>0.25</v>
      </c>
      <c r="G2209" s="136">
        <v>18.74</v>
      </c>
      <c r="H2209" s="154">
        <v>8</v>
      </c>
      <c r="I2209" s="137">
        <f t="shared" si="162"/>
        <v>0</v>
      </c>
      <c r="J2209" s="137">
        <f t="shared" si="163"/>
        <v>0</v>
      </c>
      <c r="K2209" s="2"/>
    </row>
    <row r="2210" spans="2:11" ht="12.75">
      <c r="B2210" t="s">
        <v>3614</v>
      </c>
      <c r="C2210" s="74"/>
      <c r="D2210" t="s">
        <v>3615</v>
      </c>
      <c r="E2210" s="136">
        <v>9.99</v>
      </c>
      <c r="F2210" s="155">
        <v>0.25</v>
      </c>
      <c r="G2210" s="136">
        <v>7.49</v>
      </c>
      <c r="H2210" s="154">
        <v>8</v>
      </c>
      <c r="I2210" s="137">
        <f t="shared" si="162"/>
        <v>0</v>
      </c>
      <c r="J2210" s="137">
        <f t="shared" si="163"/>
        <v>0</v>
      </c>
      <c r="K2210" s="2"/>
    </row>
    <row r="2211" spans="1:10" s="111" customFormat="1" ht="12.75">
      <c r="A2211"/>
      <c r="B2211" t="s">
        <v>3616</v>
      </c>
      <c r="C2211" s="74"/>
      <c r="D2211" t="s">
        <v>3617</v>
      </c>
      <c r="E2211" s="136">
        <v>9.99</v>
      </c>
      <c r="F2211" s="155">
        <v>0.25</v>
      </c>
      <c r="G2211" s="136">
        <v>7.49</v>
      </c>
      <c r="H2211" s="154">
        <v>8</v>
      </c>
      <c r="I2211" s="137">
        <f t="shared" si="162"/>
        <v>0</v>
      </c>
      <c r="J2211" s="137">
        <f t="shared" si="163"/>
        <v>0</v>
      </c>
    </row>
    <row r="2212" spans="2:11" ht="12.75">
      <c r="B2212" t="s">
        <v>3618</v>
      </c>
      <c r="C2212" s="74"/>
      <c r="D2212" t="s">
        <v>3619</v>
      </c>
      <c r="E2212" s="136">
        <v>7.99</v>
      </c>
      <c r="F2212" s="155">
        <v>0.25</v>
      </c>
      <c r="G2212" s="136">
        <v>5.99</v>
      </c>
      <c r="H2212" s="154">
        <v>8</v>
      </c>
      <c r="I2212" s="137">
        <f t="shared" si="162"/>
        <v>0</v>
      </c>
      <c r="J2212" s="137">
        <f t="shared" si="163"/>
        <v>0</v>
      </c>
      <c r="K2212" s="2"/>
    </row>
    <row r="2213" spans="2:11" ht="12.75">
      <c r="B2213" t="s">
        <v>3620</v>
      </c>
      <c r="C2213" s="74"/>
      <c r="D2213" t="s">
        <v>3621</v>
      </c>
      <c r="E2213" s="136">
        <v>7.99</v>
      </c>
      <c r="F2213" s="155">
        <v>0.25</v>
      </c>
      <c r="G2213" s="136">
        <v>5.99</v>
      </c>
      <c r="H2213" s="154">
        <v>8</v>
      </c>
      <c r="I2213" s="137">
        <f t="shared" si="162"/>
        <v>0</v>
      </c>
      <c r="J2213" s="137">
        <f t="shared" si="163"/>
        <v>0</v>
      </c>
      <c r="K2213" s="2"/>
    </row>
    <row r="2214" spans="2:11" ht="12.75">
      <c r="B2214" t="s">
        <v>3622</v>
      </c>
      <c r="C2214" s="74"/>
      <c r="D2214" t="s">
        <v>3623</v>
      </c>
      <c r="E2214" s="136">
        <v>29.99</v>
      </c>
      <c r="F2214" s="155">
        <v>0.25</v>
      </c>
      <c r="G2214" s="136">
        <v>22.49</v>
      </c>
      <c r="H2214" s="154">
        <v>8</v>
      </c>
      <c r="I2214" s="137">
        <f t="shared" si="162"/>
        <v>0</v>
      </c>
      <c r="J2214" s="137">
        <f t="shared" si="163"/>
        <v>0</v>
      </c>
      <c r="K2214" s="2"/>
    </row>
    <row r="2215" spans="1:10" ht="12.75">
      <c r="A2215" t="s">
        <v>3920</v>
      </c>
      <c r="C2215" s="74"/>
      <c r="E2215" s="136"/>
      <c r="F2215" s="155"/>
      <c r="G2215" s="136"/>
      <c r="H2215" s="154"/>
      <c r="I2215" s="137"/>
      <c r="J2215" s="137"/>
    </row>
    <row r="2216" spans="2:11" ht="12.75">
      <c r="B2216" t="s">
        <v>3624</v>
      </c>
      <c r="C2216" s="74"/>
      <c r="D2216" t="s">
        <v>3625</v>
      </c>
      <c r="E2216" s="136">
        <v>39.99</v>
      </c>
      <c r="F2216" s="155">
        <v>0.25</v>
      </c>
      <c r="G2216" s="136">
        <v>29.99</v>
      </c>
      <c r="H2216" s="154">
        <v>8</v>
      </c>
      <c r="I2216" s="137">
        <f aca="true" t="shared" si="164" ref="I2216:I2224">C2216*E2216</f>
        <v>0</v>
      </c>
      <c r="J2216" s="137">
        <f aca="true" t="shared" si="165" ref="J2216:J2224">C2216*G2216</f>
        <v>0</v>
      </c>
      <c r="K2216" s="2"/>
    </row>
    <row r="2217" spans="2:11" ht="12.75">
      <c r="B2217" t="s">
        <v>3626</v>
      </c>
      <c r="C2217" s="74"/>
      <c r="D2217" t="s">
        <v>3627</v>
      </c>
      <c r="E2217" s="136">
        <v>49.99</v>
      </c>
      <c r="F2217" s="155">
        <v>0.25</v>
      </c>
      <c r="G2217" s="136">
        <v>37.49</v>
      </c>
      <c r="H2217" s="154">
        <v>8</v>
      </c>
      <c r="I2217" s="137">
        <f t="shared" si="164"/>
        <v>0</v>
      </c>
      <c r="J2217" s="137">
        <f t="shared" si="165"/>
        <v>0</v>
      </c>
      <c r="K2217" s="2"/>
    </row>
    <row r="2218" spans="2:11" ht="12.75">
      <c r="B2218" t="s">
        <v>3628</v>
      </c>
      <c r="C2218" s="74"/>
      <c r="D2218" t="s">
        <v>3629</v>
      </c>
      <c r="E2218" s="136">
        <v>44.99</v>
      </c>
      <c r="F2218" s="155">
        <v>0.25</v>
      </c>
      <c r="G2218" s="136">
        <v>33.74</v>
      </c>
      <c r="H2218" s="154">
        <v>8</v>
      </c>
      <c r="I2218" s="137">
        <f t="shared" si="164"/>
        <v>0</v>
      </c>
      <c r="J2218" s="137">
        <f t="shared" si="165"/>
        <v>0</v>
      </c>
      <c r="K2218" s="2"/>
    </row>
    <row r="2219" spans="2:11" ht="12.75">
      <c r="B2219" t="s">
        <v>3630</v>
      </c>
      <c r="C2219" s="74"/>
      <c r="D2219" t="s">
        <v>3631</v>
      </c>
      <c r="E2219" s="136">
        <v>49.99</v>
      </c>
      <c r="F2219" s="155">
        <v>0.2</v>
      </c>
      <c r="G2219" s="136">
        <v>39.99</v>
      </c>
      <c r="H2219" s="154">
        <v>8</v>
      </c>
      <c r="I2219" s="137">
        <f t="shared" si="164"/>
        <v>0</v>
      </c>
      <c r="J2219" s="137">
        <f t="shared" si="165"/>
        <v>0</v>
      </c>
      <c r="K2219" s="2"/>
    </row>
    <row r="2220" spans="2:11" ht="12.75">
      <c r="B2220" t="s">
        <v>3632</v>
      </c>
      <c r="C2220" s="74"/>
      <c r="D2220" t="s">
        <v>3633</v>
      </c>
      <c r="E2220" s="136">
        <v>100</v>
      </c>
      <c r="F2220" s="155" t="s">
        <v>42</v>
      </c>
      <c r="G2220" s="136">
        <v>100</v>
      </c>
      <c r="H2220" s="154">
        <v>8</v>
      </c>
      <c r="I2220" s="137">
        <f t="shared" si="164"/>
        <v>0</v>
      </c>
      <c r="J2220" s="137">
        <f t="shared" si="165"/>
        <v>0</v>
      </c>
      <c r="K2220" s="2"/>
    </row>
    <row r="2221" spans="2:11" ht="12.75">
      <c r="B2221" t="s">
        <v>3634</v>
      </c>
      <c r="C2221" s="74"/>
      <c r="D2221" t="s">
        <v>3635</v>
      </c>
      <c r="E2221" s="136">
        <v>100</v>
      </c>
      <c r="F2221" s="155" t="s">
        <v>42</v>
      </c>
      <c r="G2221" s="136">
        <v>100</v>
      </c>
      <c r="H2221" s="154">
        <v>8</v>
      </c>
      <c r="I2221" s="137">
        <f t="shared" si="164"/>
        <v>0</v>
      </c>
      <c r="J2221" s="137">
        <f t="shared" si="165"/>
        <v>0</v>
      </c>
      <c r="K2221" s="2"/>
    </row>
    <row r="2222" spans="2:11" ht="12.75">
      <c r="B2222" t="s">
        <v>3636</v>
      </c>
      <c r="C2222" s="74"/>
      <c r="D2222" t="s">
        <v>3637</v>
      </c>
      <c r="E2222" s="136">
        <v>16.5</v>
      </c>
      <c r="F2222" s="155">
        <v>0.2</v>
      </c>
      <c r="G2222" s="136">
        <v>13.2</v>
      </c>
      <c r="H2222" s="154">
        <v>8</v>
      </c>
      <c r="I2222" s="137">
        <f t="shared" si="164"/>
        <v>0</v>
      </c>
      <c r="J2222" s="137">
        <f t="shared" si="165"/>
        <v>0</v>
      </c>
      <c r="K2222" s="2"/>
    </row>
    <row r="2223" spans="2:11" ht="12.75">
      <c r="B2223" t="s">
        <v>3638</v>
      </c>
      <c r="C2223" s="74"/>
      <c r="D2223" t="s">
        <v>3639</v>
      </c>
      <c r="E2223" s="136">
        <v>16.5</v>
      </c>
      <c r="F2223" s="155">
        <v>0.2</v>
      </c>
      <c r="G2223" s="136">
        <v>13.2</v>
      </c>
      <c r="H2223" s="154">
        <v>8</v>
      </c>
      <c r="I2223" s="137">
        <f t="shared" si="164"/>
        <v>0</v>
      </c>
      <c r="J2223" s="137">
        <f t="shared" si="165"/>
        <v>0</v>
      </c>
      <c r="K2223" s="2"/>
    </row>
    <row r="2224" spans="2:11" ht="12.75">
      <c r="B2224" t="s">
        <v>3640</v>
      </c>
      <c r="C2224" s="74"/>
      <c r="D2224" t="s">
        <v>3641</v>
      </c>
      <c r="E2224" s="136">
        <v>16.5</v>
      </c>
      <c r="F2224" s="155">
        <v>0.2</v>
      </c>
      <c r="G2224" s="136">
        <v>13.2</v>
      </c>
      <c r="H2224" s="154">
        <v>8</v>
      </c>
      <c r="I2224" s="137">
        <f t="shared" si="164"/>
        <v>0</v>
      </c>
      <c r="J2224" s="137">
        <f t="shared" si="165"/>
        <v>0</v>
      </c>
      <c r="K2224" s="2"/>
    </row>
    <row r="2225" spans="1:10" ht="12.75">
      <c r="A2225" t="s">
        <v>3921</v>
      </c>
      <c r="C2225" s="74"/>
      <c r="E2225" s="136"/>
      <c r="F2225" s="155"/>
      <c r="G2225" s="136"/>
      <c r="H2225" s="154"/>
      <c r="I2225" s="137"/>
      <c r="J2225" s="137"/>
    </row>
    <row r="2226" spans="1:10" s="111" customFormat="1" ht="12.75">
      <c r="A2226"/>
      <c r="B2226" t="s">
        <v>3642</v>
      </c>
      <c r="C2226" s="74"/>
      <c r="D2226" t="s">
        <v>3643</v>
      </c>
      <c r="E2226" s="136">
        <v>65</v>
      </c>
      <c r="F2226" s="155">
        <v>0.2</v>
      </c>
      <c r="G2226" s="136">
        <v>52</v>
      </c>
      <c r="H2226" s="154">
        <v>8</v>
      </c>
      <c r="I2226" s="137">
        <f>C2226*E2226</f>
        <v>0</v>
      </c>
      <c r="J2226" s="137">
        <f>C2226*G2226</f>
        <v>0</v>
      </c>
    </row>
    <row r="2227" spans="1:10" s="111" customFormat="1" ht="12.75">
      <c r="A2227"/>
      <c r="B2227" t="s">
        <v>3644</v>
      </c>
      <c r="C2227" s="74"/>
      <c r="D2227" t="s">
        <v>3645</v>
      </c>
      <c r="E2227" s="136">
        <v>45</v>
      </c>
      <c r="F2227" s="155">
        <v>0.2</v>
      </c>
      <c r="G2227" s="136">
        <v>36</v>
      </c>
      <c r="H2227" s="154">
        <v>8</v>
      </c>
      <c r="I2227" s="137">
        <f>C2227*E2227</f>
        <v>0</v>
      </c>
      <c r="J2227" s="137">
        <f>C2227*G2227</f>
        <v>0</v>
      </c>
    </row>
    <row r="2228" spans="1:10" s="111" customFormat="1" ht="12.75">
      <c r="A2228"/>
      <c r="B2228" t="s">
        <v>3646</v>
      </c>
      <c r="C2228" s="74"/>
      <c r="D2228" t="s">
        <v>3647</v>
      </c>
      <c r="E2228" s="136">
        <v>40</v>
      </c>
      <c r="F2228" s="155">
        <v>0.2</v>
      </c>
      <c r="G2228" s="136">
        <v>32</v>
      </c>
      <c r="H2228" s="154">
        <v>8</v>
      </c>
      <c r="I2228" s="137">
        <f>C2228*E2228</f>
        <v>0</v>
      </c>
      <c r="J2228" s="137">
        <f>C2228*G2228</f>
        <v>0</v>
      </c>
    </row>
    <row r="2229" spans="1:10" s="111" customFormat="1" ht="12.75">
      <c r="A2229"/>
      <c r="B2229" t="s">
        <v>3648</v>
      </c>
      <c r="C2229" s="74"/>
      <c r="D2229" t="s">
        <v>3649</v>
      </c>
      <c r="E2229" s="136">
        <v>100</v>
      </c>
      <c r="F2229" s="155">
        <v>0.2</v>
      </c>
      <c r="G2229" s="136">
        <v>80</v>
      </c>
      <c r="H2229" s="154">
        <v>8</v>
      </c>
      <c r="I2229" s="137">
        <f>C2229*E2229</f>
        <v>0</v>
      </c>
      <c r="J2229" s="137">
        <f>C2229*G2229</f>
        <v>0</v>
      </c>
    </row>
    <row r="2230" spans="1:10" ht="12.75">
      <c r="A2230" s="130" t="s">
        <v>41</v>
      </c>
      <c r="B2230" s="50" t="s">
        <v>60</v>
      </c>
      <c r="C2230" s="73"/>
      <c r="D2230" s="50"/>
      <c r="E2230" s="68"/>
      <c r="F2230" s="86"/>
      <c r="G2230" s="68"/>
      <c r="H2230" s="152"/>
      <c r="I2230" s="95"/>
      <c r="J2230" s="95"/>
    </row>
    <row r="2231" spans="1:10" s="111" customFormat="1" ht="12.75">
      <c r="A2231" t="s">
        <v>3922</v>
      </c>
      <c r="B2231"/>
      <c r="C2231" s="74"/>
      <c r="D2231"/>
      <c r="E2231" s="136"/>
      <c r="F2231" s="155"/>
      <c r="G2231" s="136"/>
      <c r="H2231" s="154"/>
      <c r="I2231" s="137"/>
      <c r="J2231" s="137"/>
    </row>
    <row r="2232" spans="1:10" s="111" customFormat="1" ht="12.75">
      <c r="A2232"/>
      <c r="B2232" t="s">
        <v>3650</v>
      </c>
      <c r="C2232" s="74"/>
      <c r="D2232" t="s">
        <v>3651</v>
      </c>
      <c r="E2232" s="136">
        <v>0.63</v>
      </c>
      <c r="F2232" s="155" t="s">
        <v>42</v>
      </c>
      <c r="G2232" s="136">
        <v>0.63</v>
      </c>
      <c r="H2232" s="154">
        <v>14</v>
      </c>
      <c r="I2232" s="137">
        <f aca="true" t="shared" si="166" ref="I2232:I2239">C2232*E2232</f>
        <v>0</v>
      </c>
      <c r="J2232" s="137">
        <f aca="true" t="shared" si="167" ref="J2232:J2239">C2232*G2232</f>
        <v>0</v>
      </c>
    </row>
    <row r="2233" spans="1:10" s="111" customFormat="1" ht="12.75">
      <c r="A2233"/>
      <c r="B2233" t="s">
        <v>3652</v>
      </c>
      <c r="C2233" s="74"/>
      <c r="D2233" t="s">
        <v>3653</v>
      </c>
      <c r="E2233" s="136">
        <v>29.95</v>
      </c>
      <c r="F2233" s="155">
        <v>0.3</v>
      </c>
      <c r="G2233" s="136">
        <v>20.97</v>
      </c>
      <c r="H2233" s="154">
        <v>5</v>
      </c>
      <c r="I2233" s="137">
        <f t="shared" si="166"/>
        <v>0</v>
      </c>
      <c r="J2233" s="137">
        <f t="shared" si="167"/>
        <v>0</v>
      </c>
    </row>
    <row r="2234" spans="1:10" s="111" customFormat="1" ht="12.75">
      <c r="A2234"/>
      <c r="B2234" t="s">
        <v>3654</v>
      </c>
      <c r="C2234" s="74"/>
      <c r="D2234" t="s">
        <v>3655</v>
      </c>
      <c r="E2234" s="136">
        <v>17</v>
      </c>
      <c r="F2234" s="155">
        <v>0.25</v>
      </c>
      <c r="G2234" s="136">
        <v>12.75</v>
      </c>
      <c r="H2234" s="154">
        <v>16</v>
      </c>
      <c r="I2234" s="137">
        <f t="shared" si="166"/>
        <v>0</v>
      </c>
      <c r="J2234" s="137">
        <f t="shared" si="167"/>
        <v>0</v>
      </c>
    </row>
    <row r="2235" spans="1:10" s="111" customFormat="1" ht="12.75">
      <c r="A2235"/>
      <c r="B2235" t="s">
        <v>3656</v>
      </c>
      <c r="C2235" s="74"/>
      <c r="D2235" t="s">
        <v>3657</v>
      </c>
      <c r="E2235" s="136">
        <v>15.99</v>
      </c>
      <c r="F2235" s="155">
        <v>0.25</v>
      </c>
      <c r="G2235" s="136">
        <v>11.99</v>
      </c>
      <c r="H2235" s="154">
        <v>4</v>
      </c>
      <c r="I2235" s="137">
        <f t="shared" si="166"/>
        <v>0</v>
      </c>
      <c r="J2235" s="137">
        <f t="shared" si="167"/>
        <v>0</v>
      </c>
    </row>
    <row r="2236" spans="1:10" s="111" customFormat="1" ht="12.75">
      <c r="A2236"/>
      <c r="B2236" t="s">
        <v>3658</v>
      </c>
      <c r="C2236" s="74"/>
      <c r="D2236" t="s">
        <v>3659</v>
      </c>
      <c r="E2236" s="136">
        <v>8.99</v>
      </c>
      <c r="F2236" s="155">
        <v>0.25</v>
      </c>
      <c r="G2236" s="136">
        <v>6.74</v>
      </c>
      <c r="H2236" s="154">
        <v>4</v>
      </c>
      <c r="I2236" s="137">
        <f t="shared" si="166"/>
        <v>0</v>
      </c>
      <c r="J2236" s="137">
        <f t="shared" si="167"/>
        <v>0</v>
      </c>
    </row>
    <row r="2237" spans="1:10" s="111" customFormat="1" ht="12.75">
      <c r="A2237"/>
      <c r="B2237" t="s">
        <v>3660</v>
      </c>
      <c r="C2237" s="74"/>
      <c r="D2237" t="s">
        <v>3661</v>
      </c>
      <c r="E2237" s="136">
        <v>8.99</v>
      </c>
      <c r="F2237" s="155">
        <v>0.25</v>
      </c>
      <c r="G2237" s="136">
        <v>6.74</v>
      </c>
      <c r="H2237" s="154">
        <v>4</v>
      </c>
      <c r="I2237" s="137">
        <f t="shared" si="166"/>
        <v>0</v>
      </c>
      <c r="J2237" s="137">
        <f t="shared" si="167"/>
        <v>0</v>
      </c>
    </row>
    <row r="2238" spans="1:10" s="111" customFormat="1" ht="12.75">
      <c r="A2238"/>
      <c r="B2238" t="s">
        <v>3662</v>
      </c>
      <c r="C2238" s="74"/>
      <c r="D2238" t="s">
        <v>3663</v>
      </c>
      <c r="E2238" s="136">
        <v>7.05</v>
      </c>
      <c r="F2238" s="155" t="s">
        <v>42</v>
      </c>
      <c r="G2238" s="136">
        <v>7.05</v>
      </c>
      <c r="H2238" s="154">
        <v>2</v>
      </c>
      <c r="I2238" s="137">
        <f t="shared" si="166"/>
        <v>0</v>
      </c>
      <c r="J2238" s="137">
        <f t="shared" si="167"/>
        <v>0</v>
      </c>
    </row>
    <row r="2239" spans="1:10" s="111" customFormat="1" ht="12.75">
      <c r="A2239"/>
      <c r="B2239" t="s">
        <v>3664</v>
      </c>
      <c r="C2239" s="74"/>
      <c r="D2239" t="s">
        <v>3665</v>
      </c>
      <c r="E2239" s="136">
        <v>24.99</v>
      </c>
      <c r="F2239" s="155">
        <v>0.3</v>
      </c>
      <c r="G2239" s="136">
        <v>17.49</v>
      </c>
      <c r="H2239" s="154">
        <v>5</v>
      </c>
      <c r="I2239" s="137">
        <f t="shared" si="166"/>
        <v>0</v>
      </c>
      <c r="J2239" s="137">
        <f t="shared" si="167"/>
        <v>0</v>
      </c>
    </row>
    <row r="2240" spans="1:10" s="111" customFormat="1" ht="12.75">
      <c r="A2240" t="s">
        <v>3923</v>
      </c>
      <c r="B2240"/>
      <c r="C2240" s="74"/>
      <c r="D2240"/>
      <c r="E2240" s="136"/>
      <c r="F2240" s="155"/>
      <c r="G2240" s="136"/>
      <c r="H2240" s="154"/>
      <c r="I2240" s="137"/>
      <c r="J2240" s="137"/>
    </row>
    <row r="2241" spans="1:10" s="111" customFormat="1" ht="12.75">
      <c r="A2241"/>
      <c r="B2241" t="s">
        <v>3666</v>
      </c>
      <c r="C2241" s="74"/>
      <c r="D2241" t="s">
        <v>3667</v>
      </c>
      <c r="E2241" s="136">
        <v>34.99</v>
      </c>
      <c r="F2241" s="155">
        <v>0.3</v>
      </c>
      <c r="G2241" s="136">
        <v>24.49</v>
      </c>
      <c r="H2241" s="154">
        <v>5</v>
      </c>
      <c r="I2241" s="137">
        <f aca="true" t="shared" si="168" ref="I2241:I2248">C2241*E2241</f>
        <v>0</v>
      </c>
      <c r="J2241" s="137">
        <f aca="true" t="shared" si="169" ref="J2241:J2248">C2241*G2241</f>
        <v>0</v>
      </c>
    </row>
    <row r="2242" spans="1:10" s="111" customFormat="1" ht="12.75">
      <c r="A2242"/>
      <c r="B2242" t="s">
        <v>3668</v>
      </c>
      <c r="C2242" s="74"/>
      <c r="D2242" t="s">
        <v>3669</v>
      </c>
      <c r="E2242" s="136">
        <v>29.99</v>
      </c>
      <c r="F2242" s="155">
        <v>0.3</v>
      </c>
      <c r="G2242" s="136">
        <v>20.99</v>
      </c>
      <c r="H2242" s="154">
        <v>5</v>
      </c>
      <c r="I2242" s="137">
        <f t="shared" si="168"/>
        <v>0</v>
      </c>
      <c r="J2242" s="137">
        <f t="shared" si="169"/>
        <v>0</v>
      </c>
    </row>
    <row r="2243" spans="1:10" s="111" customFormat="1" ht="12.75">
      <c r="A2243"/>
      <c r="B2243" t="s">
        <v>3670</v>
      </c>
      <c r="C2243" s="74"/>
      <c r="D2243" t="s">
        <v>3671</v>
      </c>
      <c r="E2243" s="136">
        <v>39.99</v>
      </c>
      <c r="F2243" s="155">
        <v>0.3</v>
      </c>
      <c r="G2243" s="136">
        <v>27.99</v>
      </c>
      <c r="H2243" s="154">
        <v>5</v>
      </c>
      <c r="I2243" s="137">
        <f t="shared" si="168"/>
        <v>0</v>
      </c>
      <c r="J2243" s="137">
        <f t="shared" si="169"/>
        <v>0</v>
      </c>
    </row>
    <row r="2244" spans="2:11" ht="12.75">
      <c r="B2244" t="s">
        <v>3672</v>
      </c>
      <c r="C2244" s="74"/>
      <c r="D2244" t="s">
        <v>3673</v>
      </c>
      <c r="E2244" s="136">
        <v>39.99</v>
      </c>
      <c r="F2244" s="155">
        <v>0.3</v>
      </c>
      <c r="G2244" s="136">
        <v>27.99</v>
      </c>
      <c r="H2244" s="154">
        <v>5</v>
      </c>
      <c r="I2244" s="137">
        <f t="shared" si="168"/>
        <v>0</v>
      </c>
      <c r="J2244" s="137">
        <f t="shared" si="169"/>
        <v>0</v>
      </c>
      <c r="K2244" s="2"/>
    </row>
    <row r="2245" spans="2:11" ht="12.75">
      <c r="B2245" t="s">
        <v>3674</v>
      </c>
      <c r="C2245" s="74"/>
      <c r="D2245" t="s">
        <v>3675</v>
      </c>
      <c r="E2245" s="136">
        <v>12.99</v>
      </c>
      <c r="F2245" s="155">
        <v>0.3</v>
      </c>
      <c r="G2245" s="136">
        <v>9.09</v>
      </c>
      <c r="H2245" s="154">
        <v>5</v>
      </c>
      <c r="I2245" s="137">
        <f t="shared" si="168"/>
        <v>0</v>
      </c>
      <c r="J2245" s="137">
        <f t="shared" si="169"/>
        <v>0</v>
      </c>
      <c r="K2245" s="2"/>
    </row>
    <row r="2246" spans="1:10" s="111" customFormat="1" ht="12.75">
      <c r="A2246"/>
      <c r="B2246" t="s">
        <v>3676</v>
      </c>
      <c r="C2246" s="74"/>
      <c r="D2246" t="s">
        <v>3677</v>
      </c>
      <c r="E2246" s="136">
        <v>12.99</v>
      </c>
      <c r="F2246" s="155">
        <v>0.3</v>
      </c>
      <c r="G2246" s="136">
        <v>9.09</v>
      </c>
      <c r="H2246" s="154">
        <v>5</v>
      </c>
      <c r="I2246" s="137">
        <f t="shared" si="168"/>
        <v>0</v>
      </c>
      <c r="J2246" s="137">
        <f t="shared" si="169"/>
        <v>0</v>
      </c>
    </row>
    <row r="2247" spans="1:10" s="111" customFormat="1" ht="12.75">
      <c r="A2247"/>
      <c r="B2247" t="s">
        <v>3678</v>
      </c>
      <c r="C2247" s="74"/>
      <c r="D2247" t="s">
        <v>3679</v>
      </c>
      <c r="E2247" s="136">
        <v>29.99</v>
      </c>
      <c r="F2247" s="155">
        <v>0.3</v>
      </c>
      <c r="G2247" s="136">
        <v>20.99</v>
      </c>
      <c r="H2247" s="154">
        <v>5</v>
      </c>
      <c r="I2247" s="137">
        <f t="shared" si="168"/>
        <v>0</v>
      </c>
      <c r="J2247" s="137">
        <f t="shared" si="169"/>
        <v>0</v>
      </c>
    </row>
    <row r="2248" spans="2:11" ht="12.75">
      <c r="B2248" t="s">
        <v>3680</v>
      </c>
      <c r="C2248" s="74"/>
      <c r="D2248" t="s">
        <v>3681</v>
      </c>
      <c r="E2248" s="136">
        <v>34.99</v>
      </c>
      <c r="F2248" s="155">
        <v>0.3</v>
      </c>
      <c r="G2248" s="136">
        <v>24.49</v>
      </c>
      <c r="H2248" s="154">
        <v>5</v>
      </c>
      <c r="I2248" s="137">
        <f t="shared" si="168"/>
        <v>0</v>
      </c>
      <c r="J2248" s="137">
        <f t="shared" si="169"/>
        <v>0</v>
      </c>
      <c r="K2248" s="2"/>
    </row>
    <row r="2249" spans="1:10" ht="12.75">
      <c r="A2249" t="s">
        <v>3924</v>
      </c>
      <c r="C2249" s="74"/>
      <c r="E2249" s="136"/>
      <c r="F2249" s="155"/>
      <c r="G2249" s="136"/>
      <c r="H2249" s="154"/>
      <c r="I2249" s="137"/>
      <c r="J2249" s="137"/>
    </row>
    <row r="2250" spans="2:11" ht="12.75">
      <c r="B2250" t="s">
        <v>3682</v>
      </c>
      <c r="C2250" s="74"/>
      <c r="D2250" t="s">
        <v>3683</v>
      </c>
      <c r="E2250" s="136">
        <v>39.99</v>
      </c>
      <c r="F2250" s="155">
        <v>0.25</v>
      </c>
      <c r="G2250" s="136">
        <v>29.99</v>
      </c>
      <c r="H2250" s="154">
        <v>5</v>
      </c>
      <c r="I2250" s="137">
        <f aca="true" t="shared" si="170" ref="I2250:I2255">C2250*E2250</f>
        <v>0</v>
      </c>
      <c r="J2250" s="137">
        <f aca="true" t="shared" si="171" ref="J2250:J2255">C2250*G2250</f>
        <v>0</v>
      </c>
      <c r="K2250" s="2"/>
    </row>
    <row r="2251" spans="1:10" s="111" customFormat="1" ht="12.75">
      <c r="A2251"/>
      <c r="B2251" t="s">
        <v>3684</v>
      </c>
      <c r="C2251" s="74"/>
      <c r="D2251" t="s">
        <v>3685</v>
      </c>
      <c r="E2251" s="136">
        <v>19.99</v>
      </c>
      <c r="F2251" s="155">
        <v>0.3</v>
      </c>
      <c r="G2251" s="136">
        <v>13.99</v>
      </c>
      <c r="H2251" s="154">
        <v>5</v>
      </c>
      <c r="I2251" s="137">
        <f t="shared" si="170"/>
        <v>0</v>
      </c>
      <c r="J2251" s="137">
        <f t="shared" si="171"/>
        <v>0</v>
      </c>
    </row>
    <row r="2252" spans="2:11" ht="12.75">
      <c r="B2252" t="s">
        <v>3686</v>
      </c>
      <c r="C2252" s="74"/>
      <c r="D2252" t="s">
        <v>3687</v>
      </c>
      <c r="E2252" s="136">
        <v>50</v>
      </c>
      <c r="F2252" s="155">
        <v>0.3</v>
      </c>
      <c r="G2252" s="136">
        <v>35</v>
      </c>
      <c r="H2252" s="154">
        <v>5</v>
      </c>
      <c r="I2252" s="137">
        <f t="shared" si="170"/>
        <v>0</v>
      </c>
      <c r="J2252" s="137">
        <f t="shared" si="171"/>
        <v>0</v>
      </c>
      <c r="K2252" s="2"/>
    </row>
    <row r="2253" spans="1:10" s="111" customFormat="1" ht="12.75">
      <c r="A2253"/>
      <c r="B2253" t="s">
        <v>3688</v>
      </c>
      <c r="C2253" s="74"/>
      <c r="D2253" t="s">
        <v>3689</v>
      </c>
      <c r="E2253" s="136">
        <v>60</v>
      </c>
      <c r="F2253" s="155">
        <v>0.25</v>
      </c>
      <c r="G2253" s="136">
        <v>45</v>
      </c>
      <c r="H2253" s="154">
        <v>5</v>
      </c>
      <c r="I2253" s="137">
        <f t="shared" si="170"/>
        <v>0</v>
      </c>
      <c r="J2253" s="137">
        <f t="shared" si="171"/>
        <v>0</v>
      </c>
    </row>
    <row r="2254" spans="2:11" ht="12.75">
      <c r="B2254" t="s">
        <v>3690</v>
      </c>
      <c r="C2254" s="74"/>
      <c r="D2254" t="s">
        <v>3691</v>
      </c>
      <c r="E2254" s="136">
        <v>49.99</v>
      </c>
      <c r="F2254" s="155">
        <v>0.25</v>
      </c>
      <c r="G2254" s="136">
        <v>37.49</v>
      </c>
      <c r="H2254" s="154">
        <v>5</v>
      </c>
      <c r="I2254" s="137">
        <f t="shared" si="170"/>
        <v>0</v>
      </c>
      <c r="J2254" s="137">
        <f t="shared" si="171"/>
        <v>0</v>
      </c>
      <c r="K2254" s="2"/>
    </row>
    <row r="2255" spans="1:10" s="111" customFormat="1" ht="12.75">
      <c r="A2255"/>
      <c r="B2255" t="s">
        <v>3692</v>
      </c>
      <c r="C2255" s="74"/>
      <c r="D2255" t="s">
        <v>3693</v>
      </c>
      <c r="E2255" s="136">
        <v>39.99</v>
      </c>
      <c r="F2255" s="155">
        <v>0.25</v>
      </c>
      <c r="G2255" s="136">
        <v>29.99</v>
      </c>
      <c r="H2255" s="154">
        <v>5</v>
      </c>
      <c r="I2255" s="137">
        <f t="shared" si="170"/>
        <v>0</v>
      </c>
      <c r="J2255" s="137">
        <f t="shared" si="171"/>
        <v>0</v>
      </c>
    </row>
    <row r="2256" spans="1:10" ht="12.75">
      <c r="A2256" t="s">
        <v>3925</v>
      </c>
      <c r="C2256" s="74"/>
      <c r="E2256" s="136"/>
      <c r="F2256" s="155"/>
      <c r="G2256" s="136"/>
      <c r="H2256" s="154"/>
      <c r="I2256" s="137"/>
      <c r="J2256" s="137"/>
    </row>
    <row r="2257" spans="1:10" s="111" customFormat="1" ht="12.75">
      <c r="A2257"/>
      <c r="B2257" t="s">
        <v>3694</v>
      </c>
      <c r="C2257" s="74"/>
      <c r="D2257" t="s">
        <v>3695</v>
      </c>
      <c r="E2257" s="136">
        <v>24.95</v>
      </c>
      <c r="F2257" s="155">
        <v>0.25</v>
      </c>
      <c r="G2257" s="136">
        <v>18.71</v>
      </c>
      <c r="H2257" s="154">
        <v>5</v>
      </c>
      <c r="I2257" s="137">
        <f aca="true" t="shared" si="172" ref="I2257:I2263">C2257*E2257</f>
        <v>0</v>
      </c>
      <c r="J2257" s="137">
        <f aca="true" t="shared" si="173" ref="J2257:J2263">C2257*G2257</f>
        <v>0</v>
      </c>
    </row>
    <row r="2258" spans="1:10" s="111" customFormat="1" ht="12.75">
      <c r="A2258"/>
      <c r="B2258" t="s">
        <v>3696</v>
      </c>
      <c r="C2258" s="74"/>
      <c r="D2258" t="s">
        <v>3697</v>
      </c>
      <c r="E2258" s="136">
        <v>99.95</v>
      </c>
      <c r="F2258" s="155">
        <v>0.25</v>
      </c>
      <c r="G2258" s="136">
        <v>74.96</v>
      </c>
      <c r="H2258" s="154">
        <v>5</v>
      </c>
      <c r="I2258" s="137">
        <f t="shared" si="172"/>
        <v>0</v>
      </c>
      <c r="J2258" s="137">
        <f t="shared" si="173"/>
        <v>0</v>
      </c>
    </row>
    <row r="2259" spans="1:10" s="111" customFormat="1" ht="12.75">
      <c r="A2259"/>
      <c r="B2259" t="s">
        <v>3698</v>
      </c>
      <c r="C2259" s="74"/>
      <c r="D2259" t="s">
        <v>3699</v>
      </c>
      <c r="E2259" s="136">
        <v>14.95</v>
      </c>
      <c r="F2259" s="155">
        <v>0.25</v>
      </c>
      <c r="G2259" s="136">
        <v>11.21</v>
      </c>
      <c r="H2259" s="154">
        <v>5</v>
      </c>
      <c r="I2259" s="137">
        <f t="shared" si="172"/>
        <v>0</v>
      </c>
      <c r="J2259" s="137">
        <f t="shared" si="173"/>
        <v>0</v>
      </c>
    </row>
    <row r="2260" spans="2:11" ht="12.75">
      <c r="B2260" t="s">
        <v>3700</v>
      </c>
      <c r="C2260" s="74"/>
      <c r="D2260" t="s">
        <v>3701</v>
      </c>
      <c r="E2260" s="136">
        <v>12.99</v>
      </c>
      <c r="F2260" s="155">
        <v>0.25</v>
      </c>
      <c r="G2260" s="136">
        <v>9.74</v>
      </c>
      <c r="H2260" s="154">
        <v>5</v>
      </c>
      <c r="I2260" s="137">
        <f t="shared" si="172"/>
        <v>0</v>
      </c>
      <c r="J2260" s="137">
        <f t="shared" si="173"/>
        <v>0</v>
      </c>
      <c r="K2260" s="2"/>
    </row>
    <row r="2261" spans="2:11" ht="12.75">
      <c r="B2261" t="s">
        <v>3702</v>
      </c>
      <c r="C2261" s="74"/>
      <c r="D2261" t="s">
        <v>3703</v>
      </c>
      <c r="E2261" s="136">
        <v>9.95</v>
      </c>
      <c r="F2261" s="155">
        <v>0.25</v>
      </c>
      <c r="G2261" s="136">
        <v>7.46</v>
      </c>
      <c r="H2261" s="154">
        <v>5</v>
      </c>
      <c r="I2261" s="137">
        <f t="shared" si="172"/>
        <v>0</v>
      </c>
      <c r="J2261" s="137">
        <f t="shared" si="173"/>
        <v>0</v>
      </c>
      <c r="K2261" s="2"/>
    </row>
    <row r="2262" spans="1:10" s="111" customFormat="1" ht="12.75">
      <c r="A2262"/>
      <c r="B2262" t="s">
        <v>3704</v>
      </c>
      <c r="C2262" s="74"/>
      <c r="D2262" t="s">
        <v>3705</v>
      </c>
      <c r="E2262" s="136">
        <v>29.95</v>
      </c>
      <c r="F2262" s="155">
        <v>0.25</v>
      </c>
      <c r="G2262" s="136">
        <v>22.46</v>
      </c>
      <c r="H2262" s="154">
        <v>5</v>
      </c>
      <c r="I2262" s="137">
        <f t="shared" si="172"/>
        <v>0</v>
      </c>
      <c r="J2262" s="137">
        <f t="shared" si="173"/>
        <v>0</v>
      </c>
    </row>
    <row r="2263" spans="2:11" ht="12.75">
      <c r="B2263" t="s">
        <v>3706</v>
      </c>
      <c r="C2263" s="74"/>
      <c r="D2263" t="s">
        <v>3707</v>
      </c>
      <c r="E2263" s="136">
        <v>39.95</v>
      </c>
      <c r="F2263" s="155">
        <v>0.25</v>
      </c>
      <c r="G2263" s="136">
        <v>29.96</v>
      </c>
      <c r="H2263" s="154">
        <v>5</v>
      </c>
      <c r="I2263" s="137">
        <f t="shared" si="172"/>
        <v>0</v>
      </c>
      <c r="J2263" s="137">
        <f t="shared" si="173"/>
        <v>0</v>
      </c>
      <c r="K2263" s="2"/>
    </row>
    <row r="2264" spans="1:10" ht="12.75">
      <c r="A2264" t="s">
        <v>3926</v>
      </c>
      <c r="C2264" s="74"/>
      <c r="E2264" s="136"/>
      <c r="F2264" s="155"/>
      <c r="G2264" s="136"/>
      <c r="H2264" s="154"/>
      <c r="I2264" s="137"/>
      <c r="J2264" s="137"/>
    </row>
    <row r="2265" spans="1:10" s="111" customFormat="1" ht="12.75">
      <c r="A2265"/>
      <c r="B2265" t="s">
        <v>3708</v>
      </c>
      <c r="C2265" s="74"/>
      <c r="D2265" t="s">
        <v>3709</v>
      </c>
      <c r="E2265" s="136">
        <v>34.95</v>
      </c>
      <c r="F2265" s="155">
        <v>0.25</v>
      </c>
      <c r="G2265" s="136">
        <v>26.21</v>
      </c>
      <c r="H2265" s="154">
        <v>5</v>
      </c>
      <c r="I2265" s="137">
        <f aca="true" t="shared" si="174" ref="I2265:I2271">C2265*E2265</f>
        <v>0</v>
      </c>
      <c r="J2265" s="137">
        <f aca="true" t="shared" si="175" ref="J2265:J2271">C2265*G2265</f>
        <v>0</v>
      </c>
    </row>
    <row r="2266" spans="2:11" ht="12.75">
      <c r="B2266" t="s">
        <v>3710</v>
      </c>
      <c r="C2266" s="74"/>
      <c r="D2266" t="s">
        <v>3711</v>
      </c>
      <c r="E2266" s="136">
        <v>14.95</v>
      </c>
      <c r="F2266" s="155">
        <v>0.3</v>
      </c>
      <c r="G2266" s="136">
        <v>10.47</v>
      </c>
      <c r="H2266" s="154">
        <v>5</v>
      </c>
      <c r="I2266" s="137">
        <f t="shared" si="174"/>
        <v>0</v>
      </c>
      <c r="J2266" s="137">
        <f t="shared" si="175"/>
        <v>0</v>
      </c>
      <c r="K2266" s="2"/>
    </row>
    <row r="2267" spans="1:10" s="111" customFormat="1" ht="12.75">
      <c r="A2267"/>
      <c r="B2267" t="s">
        <v>3712</v>
      </c>
      <c r="C2267" s="74"/>
      <c r="D2267" t="s">
        <v>3713</v>
      </c>
      <c r="E2267" s="136">
        <v>71.18</v>
      </c>
      <c r="F2267" s="155" t="s">
        <v>42</v>
      </c>
      <c r="G2267" s="136">
        <v>71.18</v>
      </c>
      <c r="H2267" s="154">
        <v>5</v>
      </c>
      <c r="I2267" s="137">
        <f t="shared" si="174"/>
        <v>0</v>
      </c>
      <c r="J2267" s="137">
        <f t="shared" si="175"/>
        <v>0</v>
      </c>
    </row>
    <row r="2268" spans="1:10" s="111" customFormat="1" ht="12.75">
      <c r="A2268"/>
      <c r="B2268" t="s">
        <v>3714</v>
      </c>
      <c r="C2268" s="74"/>
      <c r="D2268" t="s">
        <v>3715</v>
      </c>
      <c r="E2268" s="136">
        <v>42.64</v>
      </c>
      <c r="F2268" s="155" t="s">
        <v>42</v>
      </c>
      <c r="G2268" s="136">
        <v>42.64</v>
      </c>
      <c r="H2268" s="154">
        <v>5</v>
      </c>
      <c r="I2268" s="137">
        <f t="shared" si="174"/>
        <v>0</v>
      </c>
      <c r="J2268" s="137">
        <f t="shared" si="175"/>
        <v>0</v>
      </c>
    </row>
    <row r="2269" spans="2:11" ht="12.75">
      <c r="B2269" t="s">
        <v>3716</v>
      </c>
      <c r="C2269" s="74"/>
      <c r="D2269" t="s">
        <v>3717</v>
      </c>
      <c r="E2269" s="136">
        <v>715</v>
      </c>
      <c r="F2269" s="155">
        <v>0.3</v>
      </c>
      <c r="G2269" s="136">
        <v>500.5</v>
      </c>
      <c r="H2269" s="154">
        <v>5</v>
      </c>
      <c r="I2269" s="137">
        <f t="shared" si="174"/>
        <v>0</v>
      </c>
      <c r="J2269" s="137">
        <f t="shared" si="175"/>
        <v>0</v>
      </c>
      <c r="K2269" s="2"/>
    </row>
    <row r="2270" spans="1:10" s="111" customFormat="1" ht="12.75">
      <c r="A2270"/>
      <c r="B2270" t="s">
        <v>3718</v>
      </c>
      <c r="C2270" s="74"/>
      <c r="D2270" t="s">
        <v>3719</v>
      </c>
      <c r="E2270" s="136">
        <v>44.99</v>
      </c>
      <c r="F2270" s="155">
        <v>0.3</v>
      </c>
      <c r="G2270" s="136">
        <v>31.49</v>
      </c>
      <c r="H2270" s="154">
        <v>5</v>
      </c>
      <c r="I2270" s="137">
        <f t="shared" si="174"/>
        <v>0</v>
      </c>
      <c r="J2270" s="137">
        <f t="shared" si="175"/>
        <v>0</v>
      </c>
    </row>
    <row r="2271" spans="2:11" ht="12.75">
      <c r="B2271" t="s">
        <v>3720</v>
      </c>
      <c r="C2271" s="74"/>
      <c r="D2271" t="s">
        <v>3721</v>
      </c>
      <c r="E2271" s="136">
        <v>4.99</v>
      </c>
      <c r="F2271" s="155">
        <v>0.3</v>
      </c>
      <c r="G2271" s="136">
        <v>3.49</v>
      </c>
      <c r="H2271" s="154">
        <v>5</v>
      </c>
      <c r="I2271" s="137">
        <f t="shared" si="174"/>
        <v>0</v>
      </c>
      <c r="J2271" s="137">
        <f t="shared" si="175"/>
        <v>0</v>
      </c>
      <c r="K2271" s="2"/>
    </row>
    <row r="2272" spans="1:10" ht="12.75">
      <c r="A2272" t="s">
        <v>3927</v>
      </c>
      <c r="C2272" s="74"/>
      <c r="E2272" s="136"/>
      <c r="F2272" s="155"/>
      <c r="G2272" s="136"/>
      <c r="H2272" s="154"/>
      <c r="I2272" s="137"/>
      <c r="J2272" s="137"/>
    </row>
    <row r="2273" spans="2:11" ht="12.75">
      <c r="B2273" t="s">
        <v>3722</v>
      </c>
      <c r="C2273" s="74"/>
      <c r="D2273" t="s">
        <v>3723</v>
      </c>
      <c r="E2273" s="136">
        <v>39.99</v>
      </c>
      <c r="F2273" s="155">
        <v>0.3</v>
      </c>
      <c r="G2273" s="136">
        <v>27.99</v>
      </c>
      <c r="H2273" s="154">
        <v>5</v>
      </c>
      <c r="I2273" s="137">
        <f aca="true" t="shared" si="176" ref="I2273:I2281">C2273*E2273</f>
        <v>0</v>
      </c>
      <c r="J2273" s="137">
        <f aca="true" t="shared" si="177" ref="J2273:J2281">C2273*G2273</f>
        <v>0</v>
      </c>
      <c r="K2273" s="2"/>
    </row>
    <row r="2274" spans="2:11" ht="12.75">
      <c r="B2274" t="s">
        <v>3724</v>
      </c>
      <c r="C2274" s="74"/>
      <c r="D2274" t="s">
        <v>3725</v>
      </c>
      <c r="E2274" s="136">
        <v>14.99</v>
      </c>
      <c r="F2274" s="155">
        <v>0.3</v>
      </c>
      <c r="G2274" s="136">
        <v>10.49</v>
      </c>
      <c r="H2274" s="154">
        <v>5</v>
      </c>
      <c r="I2274" s="137">
        <f t="shared" si="176"/>
        <v>0</v>
      </c>
      <c r="J2274" s="137">
        <f t="shared" si="177"/>
        <v>0</v>
      </c>
      <c r="K2274" s="2"/>
    </row>
    <row r="2275" spans="2:11" ht="12.75">
      <c r="B2275" t="s">
        <v>3726</v>
      </c>
      <c r="C2275" s="74"/>
      <c r="D2275" t="s">
        <v>3727</v>
      </c>
      <c r="E2275" s="136">
        <v>24.99</v>
      </c>
      <c r="F2275" s="155">
        <v>0.3</v>
      </c>
      <c r="G2275" s="136">
        <v>17.49</v>
      </c>
      <c r="H2275" s="154">
        <v>5</v>
      </c>
      <c r="I2275" s="137">
        <f t="shared" si="176"/>
        <v>0</v>
      </c>
      <c r="J2275" s="137">
        <f t="shared" si="177"/>
        <v>0</v>
      </c>
      <c r="K2275" s="2"/>
    </row>
    <row r="2276" spans="2:11" ht="12.75">
      <c r="B2276" t="s">
        <v>3728</v>
      </c>
      <c r="C2276" s="74"/>
      <c r="D2276" t="s">
        <v>3729</v>
      </c>
      <c r="E2276" s="136">
        <v>35</v>
      </c>
      <c r="F2276" s="155">
        <v>0.3</v>
      </c>
      <c r="G2276" s="136">
        <v>24.5</v>
      </c>
      <c r="H2276" s="154">
        <v>5</v>
      </c>
      <c r="I2276" s="137">
        <f t="shared" si="176"/>
        <v>0</v>
      </c>
      <c r="J2276" s="137">
        <f t="shared" si="177"/>
        <v>0</v>
      </c>
      <c r="K2276" s="2"/>
    </row>
    <row r="2277" spans="2:11" ht="12.75">
      <c r="B2277" t="s">
        <v>3730</v>
      </c>
      <c r="C2277" s="74"/>
      <c r="D2277" t="s">
        <v>3731</v>
      </c>
      <c r="E2277" s="136">
        <v>24.99</v>
      </c>
      <c r="F2277" s="155">
        <v>0.3</v>
      </c>
      <c r="G2277" s="136">
        <v>17.49</v>
      </c>
      <c r="H2277" s="154">
        <v>5</v>
      </c>
      <c r="I2277" s="137">
        <f t="shared" si="176"/>
        <v>0</v>
      </c>
      <c r="J2277" s="137">
        <f t="shared" si="177"/>
        <v>0</v>
      </c>
      <c r="K2277" s="2"/>
    </row>
    <row r="2278" spans="2:11" ht="12.75">
      <c r="B2278" t="s">
        <v>3732</v>
      </c>
      <c r="C2278" s="74"/>
      <c r="D2278" t="s">
        <v>3733</v>
      </c>
      <c r="E2278" s="136">
        <v>34.99</v>
      </c>
      <c r="F2278" s="155">
        <v>0.3</v>
      </c>
      <c r="G2278" s="136">
        <v>24.49</v>
      </c>
      <c r="H2278" s="154">
        <v>5</v>
      </c>
      <c r="I2278" s="137">
        <f t="shared" si="176"/>
        <v>0</v>
      </c>
      <c r="J2278" s="137">
        <f t="shared" si="177"/>
        <v>0</v>
      </c>
      <c r="K2278" s="2"/>
    </row>
    <row r="2279" spans="2:11" ht="12.75">
      <c r="B2279" t="s">
        <v>3734</v>
      </c>
      <c r="C2279" s="74"/>
      <c r="D2279" t="s">
        <v>3735</v>
      </c>
      <c r="E2279" s="136">
        <v>34.99</v>
      </c>
      <c r="F2279" s="155">
        <v>0.3</v>
      </c>
      <c r="G2279" s="136">
        <v>24.49</v>
      </c>
      <c r="H2279" s="154">
        <v>5</v>
      </c>
      <c r="I2279" s="137">
        <f t="shared" si="176"/>
        <v>0</v>
      </c>
      <c r="J2279" s="137">
        <f t="shared" si="177"/>
        <v>0</v>
      </c>
      <c r="K2279" s="2"/>
    </row>
    <row r="2280" spans="2:11" ht="12.75">
      <c r="B2280" t="s">
        <v>3736</v>
      </c>
      <c r="C2280" s="74"/>
      <c r="D2280" t="s">
        <v>3737</v>
      </c>
      <c r="E2280" s="136">
        <v>19.99</v>
      </c>
      <c r="F2280" s="155">
        <v>0.3</v>
      </c>
      <c r="G2280" s="136">
        <v>13.99</v>
      </c>
      <c r="H2280" s="154">
        <v>5</v>
      </c>
      <c r="I2280" s="137">
        <f t="shared" si="176"/>
        <v>0</v>
      </c>
      <c r="J2280" s="137">
        <f t="shared" si="177"/>
        <v>0</v>
      </c>
      <c r="K2280" s="2"/>
    </row>
    <row r="2281" spans="2:11" ht="12.75">
      <c r="B2281" t="s">
        <v>3738</v>
      </c>
      <c r="C2281" s="74"/>
      <c r="D2281" t="s">
        <v>3739</v>
      </c>
      <c r="E2281" s="136">
        <v>12.99</v>
      </c>
      <c r="F2281" s="155">
        <v>0.3</v>
      </c>
      <c r="G2281" s="136">
        <v>9.09</v>
      </c>
      <c r="H2281" s="154">
        <v>5</v>
      </c>
      <c r="I2281" s="137">
        <f t="shared" si="176"/>
        <v>0</v>
      </c>
      <c r="J2281" s="137">
        <f t="shared" si="177"/>
        <v>0</v>
      </c>
      <c r="K2281" s="2"/>
    </row>
    <row r="2282" spans="1:10" ht="12.75">
      <c r="A2282" t="s">
        <v>3928</v>
      </c>
      <c r="C2282" s="74"/>
      <c r="E2282" s="136"/>
      <c r="F2282" s="155"/>
      <c r="G2282" s="136"/>
      <c r="H2282" s="154"/>
      <c r="I2282" s="137"/>
      <c r="J2282" s="137"/>
    </row>
    <row r="2283" spans="2:11" ht="12.75">
      <c r="B2283" t="s">
        <v>3740</v>
      </c>
      <c r="C2283" s="74"/>
      <c r="D2283" t="s">
        <v>3741</v>
      </c>
      <c r="E2283" s="136">
        <v>19.99</v>
      </c>
      <c r="F2283" s="155">
        <v>0.3</v>
      </c>
      <c r="G2283" s="136">
        <v>13.99</v>
      </c>
      <c r="H2283" s="154">
        <v>5</v>
      </c>
      <c r="I2283" s="137">
        <f aca="true" t="shared" si="178" ref="I2283:I2299">C2283*E2283</f>
        <v>0</v>
      </c>
      <c r="J2283" s="137">
        <f aca="true" t="shared" si="179" ref="J2283:J2299">C2283*G2283</f>
        <v>0</v>
      </c>
      <c r="K2283" s="2"/>
    </row>
    <row r="2284" spans="2:11" ht="12.75">
      <c r="B2284" t="s">
        <v>3742</v>
      </c>
      <c r="C2284" s="74"/>
      <c r="D2284" t="s">
        <v>3743</v>
      </c>
      <c r="E2284" s="136">
        <v>19.99</v>
      </c>
      <c r="F2284" s="155">
        <v>0.3</v>
      </c>
      <c r="G2284" s="136">
        <v>13.99</v>
      </c>
      <c r="H2284" s="154">
        <v>5</v>
      </c>
      <c r="I2284" s="137">
        <f t="shared" si="178"/>
        <v>0</v>
      </c>
      <c r="J2284" s="137">
        <f t="shared" si="179"/>
        <v>0</v>
      </c>
      <c r="K2284" s="2"/>
    </row>
    <row r="2285" spans="2:11" ht="12.75">
      <c r="B2285" t="s">
        <v>3744</v>
      </c>
      <c r="C2285" s="74"/>
      <c r="D2285" t="s">
        <v>3745</v>
      </c>
      <c r="E2285" s="136">
        <v>10.99</v>
      </c>
      <c r="F2285" s="155">
        <v>0.3</v>
      </c>
      <c r="G2285" s="136">
        <v>7.69</v>
      </c>
      <c r="H2285" s="154">
        <v>5</v>
      </c>
      <c r="I2285" s="137">
        <f t="shared" si="178"/>
        <v>0</v>
      </c>
      <c r="J2285" s="137">
        <f t="shared" si="179"/>
        <v>0</v>
      </c>
      <c r="K2285" s="2"/>
    </row>
    <row r="2286" spans="2:11" ht="12.75">
      <c r="B2286" t="s">
        <v>3746</v>
      </c>
      <c r="C2286" s="74"/>
      <c r="D2286" t="s">
        <v>3747</v>
      </c>
      <c r="E2286" s="136">
        <v>34.95</v>
      </c>
      <c r="F2286" s="155">
        <v>0.3</v>
      </c>
      <c r="G2286" s="136">
        <v>24.47</v>
      </c>
      <c r="H2286" s="154">
        <v>16</v>
      </c>
      <c r="I2286" s="137">
        <f t="shared" si="178"/>
        <v>0</v>
      </c>
      <c r="J2286" s="137">
        <f t="shared" si="179"/>
        <v>0</v>
      </c>
      <c r="K2286" s="2"/>
    </row>
    <row r="2287" spans="2:11" ht="12.75">
      <c r="B2287" t="s">
        <v>3748</v>
      </c>
      <c r="C2287" s="74"/>
      <c r="D2287" t="s">
        <v>3749</v>
      </c>
      <c r="E2287" s="136">
        <v>24.95</v>
      </c>
      <c r="F2287" s="155">
        <v>0.3</v>
      </c>
      <c r="G2287" s="136">
        <v>17.47</v>
      </c>
      <c r="H2287" s="154">
        <v>16</v>
      </c>
      <c r="I2287" s="137">
        <f t="shared" si="178"/>
        <v>0</v>
      </c>
      <c r="J2287" s="137">
        <f t="shared" si="179"/>
        <v>0</v>
      </c>
      <c r="K2287" s="2"/>
    </row>
    <row r="2288" spans="2:11" ht="12.75">
      <c r="B2288" t="s">
        <v>3750</v>
      </c>
      <c r="C2288" s="74"/>
      <c r="D2288" t="s">
        <v>3751</v>
      </c>
      <c r="E2288" s="136">
        <v>12.15</v>
      </c>
      <c r="F2288" s="155" t="s">
        <v>42</v>
      </c>
      <c r="G2288" s="136">
        <v>12.15</v>
      </c>
      <c r="H2288" s="154">
        <v>5</v>
      </c>
      <c r="I2288" s="137">
        <f t="shared" si="178"/>
        <v>0</v>
      </c>
      <c r="J2288" s="137">
        <f t="shared" si="179"/>
        <v>0</v>
      </c>
      <c r="K2288" s="2"/>
    </row>
    <row r="2289" spans="2:11" ht="12.75">
      <c r="B2289" t="s">
        <v>3752</v>
      </c>
      <c r="C2289" s="74"/>
      <c r="D2289" t="s">
        <v>3753</v>
      </c>
      <c r="E2289" s="136">
        <v>12.15</v>
      </c>
      <c r="F2289" s="155" t="s">
        <v>42</v>
      </c>
      <c r="G2289" s="136">
        <v>12.15</v>
      </c>
      <c r="H2289" s="154">
        <v>5</v>
      </c>
      <c r="I2289" s="137">
        <f t="shared" si="178"/>
        <v>0</v>
      </c>
      <c r="J2289" s="137">
        <f t="shared" si="179"/>
        <v>0</v>
      </c>
      <c r="K2289" s="2"/>
    </row>
    <row r="2290" spans="2:11" ht="12.75">
      <c r="B2290" t="s">
        <v>3754</v>
      </c>
      <c r="C2290" s="74"/>
      <c r="D2290" t="s">
        <v>3755</v>
      </c>
      <c r="E2290" s="136">
        <v>12.15</v>
      </c>
      <c r="F2290" s="155" t="s">
        <v>42</v>
      </c>
      <c r="G2290" s="136">
        <v>12.15</v>
      </c>
      <c r="H2290" s="154">
        <v>5</v>
      </c>
      <c r="I2290" s="137">
        <f t="shared" si="178"/>
        <v>0</v>
      </c>
      <c r="J2290" s="137">
        <f t="shared" si="179"/>
        <v>0</v>
      </c>
      <c r="K2290" s="2"/>
    </row>
    <row r="2291" spans="2:11" ht="12.75">
      <c r="B2291" t="s">
        <v>3756</v>
      </c>
      <c r="C2291" s="74"/>
      <c r="D2291" t="s">
        <v>3757</v>
      </c>
      <c r="E2291" s="136">
        <v>12.15</v>
      </c>
      <c r="F2291" s="155" t="s">
        <v>42</v>
      </c>
      <c r="G2291" s="136">
        <v>12.15</v>
      </c>
      <c r="H2291" s="154">
        <v>5</v>
      </c>
      <c r="I2291" s="137">
        <f t="shared" si="178"/>
        <v>0</v>
      </c>
      <c r="J2291" s="137">
        <f t="shared" si="179"/>
        <v>0</v>
      </c>
      <c r="K2291" s="2"/>
    </row>
    <row r="2292" spans="2:11" ht="12.75">
      <c r="B2292" t="s">
        <v>3758</v>
      </c>
      <c r="C2292" s="74"/>
      <c r="D2292" t="s">
        <v>3759</v>
      </c>
      <c r="E2292" s="136">
        <v>12.15</v>
      </c>
      <c r="F2292" s="155" t="s">
        <v>42</v>
      </c>
      <c r="G2292" s="136">
        <v>12.15</v>
      </c>
      <c r="H2292" s="154">
        <v>5</v>
      </c>
      <c r="I2292" s="137">
        <f t="shared" si="178"/>
        <v>0</v>
      </c>
      <c r="J2292" s="137">
        <f t="shared" si="179"/>
        <v>0</v>
      </c>
      <c r="K2292" s="2"/>
    </row>
    <row r="2293" spans="2:11" ht="12.75">
      <c r="B2293" t="s">
        <v>3760</v>
      </c>
      <c r="C2293" s="74"/>
      <c r="D2293" t="s">
        <v>3761</v>
      </c>
      <c r="E2293" s="136">
        <v>6.39</v>
      </c>
      <c r="F2293" s="155" t="s">
        <v>42</v>
      </c>
      <c r="G2293" s="136">
        <v>6.39</v>
      </c>
      <c r="H2293" s="154">
        <v>5</v>
      </c>
      <c r="I2293" s="137">
        <f t="shared" si="178"/>
        <v>0</v>
      </c>
      <c r="J2293" s="137">
        <f t="shared" si="179"/>
        <v>0</v>
      </c>
      <c r="K2293" s="2"/>
    </row>
    <row r="2294" spans="2:11" ht="12.75">
      <c r="B2294" t="s">
        <v>3762</v>
      </c>
      <c r="C2294" s="74"/>
      <c r="D2294" t="s">
        <v>3763</v>
      </c>
      <c r="E2294" s="136">
        <v>5.81</v>
      </c>
      <c r="F2294" s="155" t="s">
        <v>42</v>
      </c>
      <c r="G2294" s="136">
        <v>5.81</v>
      </c>
      <c r="H2294" s="154">
        <v>11</v>
      </c>
      <c r="I2294" s="137">
        <f t="shared" si="178"/>
        <v>0</v>
      </c>
      <c r="J2294" s="137">
        <f t="shared" si="179"/>
        <v>0</v>
      </c>
      <c r="K2294" s="2"/>
    </row>
    <row r="2295" spans="2:11" ht="12.75">
      <c r="B2295" t="s">
        <v>3764</v>
      </c>
      <c r="C2295" s="74"/>
      <c r="D2295" t="s">
        <v>3765</v>
      </c>
      <c r="E2295" s="136">
        <v>5.81</v>
      </c>
      <c r="F2295" s="155" t="s">
        <v>42</v>
      </c>
      <c r="G2295" s="136">
        <v>5.81</v>
      </c>
      <c r="H2295" s="154">
        <v>11</v>
      </c>
      <c r="I2295" s="137">
        <f t="shared" si="178"/>
        <v>0</v>
      </c>
      <c r="J2295" s="137">
        <f t="shared" si="179"/>
        <v>0</v>
      </c>
      <c r="K2295" s="2"/>
    </row>
    <row r="2296" spans="2:11" ht="12.75">
      <c r="B2296" t="s">
        <v>3766</v>
      </c>
      <c r="C2296" s="74"/>
      <c r="D2296" t="s">
        <v>3767</v>
      </c>
      <c r="E2296" s="136">
        <v>1.69</v>
      </c>
      <c r="F2296" s="155" t="s">
        <v>42</v>
      </c>
      <c r="G2296" s="136">
        <v>1.69</v>
      </c>
      <c r="H2296" s="154">
        <v>11</v>
      </c>
      <c r="I2296" s="137">
        <f t="shared" si="178"/>
        <v>0</v>
      </c>
      <c r="J2296" s="137">
        <f t="shared" si="179"/>
        <v>0</v>
      </c>
      <c r="K2296" s="2"/>
    </row>
    <row r="2297" spans="2:11" ht="12.75">
      <c r="B2297" t="s">
        <v>3768</v>
      </c>
      <c r="C2297" s="74"/>
      <c r="D2297" t="s">
        <v>3769</v>
      </c>
      <c r="E2297" s="136">
        <v>1.69</v>
      </c>
      <c r="F2297" s="155" t="s">
        <v>42</v>
      </c>
      <c r="G2297" s="136">
        <v>1.69</v>
      </c>
      <c r="H2297" s="154">
        <v>11</v>
      </c>
      <c r="I2297" s="137">
        <f t="shared" si="178"/>
        <v>0</v>
      </c>
      <c r="J2297" s="137">
        <f t="shared" si="179"/>
        <v>0</v>
      </c>
      <c r="K2297" s="2"/>
    </row>
    <row r="2298" spans="2:11" ht="12.75">
      <c r="B2298" t="s">
        <v>3770</v>
      </c>
      <c r="C2298" s="74"/>
      <c r="D2298" t="s">
        <v>3771</v>
      </c>
      <c r="E2298" s="136">
        <v>6</v>
      </c>
      <c r="F2298" s="155" t="s">
        <v>42</v>
      </c>
      <c r="G2298" s="136">
        <v>6</v>
      </c>
      <c r="H2298" s="154">
        <v>11</v>
      </c>
      <c r="I2298" s="137">
        <f t="shared" si="178"/>
        <v>0</v>
      </c>
      <c r="J2298" s="137">
        <f t="shared" si="179"/>
        <v>0</v>
      </c>
      <c r="K2298" s="2"/>
    </row>
    <row r="2299" spans="2:11" ht="12.75">
      <c r="B2299" t="s">
        <v>3772</v>
      </c>
      <c r="C2299" s="74"/>
      <c r="D2299" t="s">
        <v>3773</v>
      </c>
      <c r="E2299" s="136">
        <v>6</v>
      </c>
      <c r="F2299" s="155" t="s">
        <v>42</v>
      </c>
      <c r="G2299" s="136">
        <v>6</v>
      </c>
      <c r="H2299" s="154">
        <v>11</v>
      </c>
      <c r="I2299" s="137">
        <f t="shared" si="178"/>
        <v>0</v>
      </c>
      <c r="J2299" s="137">
        <f t="shared" si="179"/>
        <v>0</v>
      </c>
      <c r="K2299" s="2"/>
    </row>
    <row r="2300" spans="1:10" ht="12.75">
      <c r="A2300" t="s">
        <v>3929</v>
      </c>
      <c r="C2300" s="74"/>
      <c r="E2300" s="136"/>
      <c r="F2300" s="155"/>
      <c r="G2300" s="136"/>
      <c r="H2300" s="154"/>
      <c r="I2300" s="137"/>
      <c r="J2300" s="137"/>
    </row>
    <row r="2301" spans="1:10" s="111" customFormat="1" ht="12.75">
      <c r="A2301"/>
      <c r="B2301" t="s">
        <v>3774</v>
      </c>
      <c r="C2301" s="74"/>
      <c r="D2301" t="s">
        <v>3775</v>
      </c>
      <c r="E2301" s="136">
        <v>19.95</v>
      </c>
      <c r="F2301" s="155">
        <v>0.35</v>
      </c>
      <c r="G2301" s="136">
        <v>12.97</v>
      </c>
      <c r="H2301" s="154">
        <v>10</v>
      </c>
      <c r="I2301" s="137">
        <f aca="true" t="shared" si="180" ref="I2301:I2306">C2301*E2301</f>
        <v>0</v>
      </c>
      <c r="J2301" s="137">
        <f aca="true" t="shared" si="181" ref="J2301:J2306">C2301*G2301</f>
        <v>0</v>
      </c>
    </row>
    <row r="2302" spans="2:11" ht="12.75">
      <c r="B2302" t="s">
        <v>3776</v>
      </c>
      <c r="C2302" s="74"/>
      <c r="D2302" t="s">
        <v>3777</v>
      </c>
      <c r="E2302" s="136">
        <v>49.9</v>
      </c>
      <c r="F2302" s="155">
        <v>0.25</v>
      </c>
      <c r="G2302" s="136">
        <v>37.43</v>
      </c>
      <c r="H2302" s="154">
        <v>5</v>
      </c>
      <c r="I2302" s="137">
        <f t="shared" si="180"/>
        <v>0</v>
      </c>
      <c r="J2302" s="137">
        <f t="shared" si="181"/>
        <v>0</v>
      </c>
      <c r="K2302" s="2"/>
    </row>
    <row r="2303" spans="2:11" ht="12.75">
      <c r="B2303" t="s">
        <v>3778</v>
      </c>
      <c r="C2303" s="74"/>
      <c r="D2303" t="s">
        <v>3779</v>
      </c>
      <c r="E2303" s="136">
        <v>17.99</v>
      </c>
      <c r="F2303" s="155">
        <v>0.3</v>
      </c>
      <c r="G2303" s="136">
        <v>12.59</v>
      </c>
      <c r="H2303" s="154">
        <v>5</v>
      </c>
      <c r="I2303" s="137">
        <f t="shared" si="180"/>
        <v>0</v>
      </c>
      <c r="J2303" s="137">
        <f t="shared" si="181"/>
        <v>0</v>
      </c>
      <c r="K2303" s="2"/>
    </row>
    <row r="2304" spans="2:11" ht="12.75">
      <c r="B2304" t="s">
        <v>3780</v>
      </c>
      <c r="C2304" s="74"/>
      <c r="D2304" t="s">
        <v>3781</v>
      </c>
      <c r="E2304" s="136">
        <v>30</v>
      </c>
      <c r="F2304" s="155" t="s">
        <v>42</v>
      </c>
      <c r="G2304" s="136">
        <v>30</v>
      </c>
      <c r="H2304" s="154">
        <v>5</v>
      </c>
      <c r="I2304" s="137">
        <f t="shared" si="180"/>
        <v>0</v>
      </c>
      <c r="J2304" s="137">
        <f t="shared" si="181"/>
        <v>0</v>
      </c>
      <c r="K2304" s="2"/>
    </row>
    <row r="2305" spans="2:11" ht="12.75">
      <c r="B2305" t="s">
        <v>3782</v>
      </c>
      <c r="C2305" s="74"/>
      <c r="D2305" t="s">
        <v>3783</v>
      </c>
      <c r="E2305" s="136">
        <v>30</v>
      </c>
      <c r="F2305" s="155" t="s">
        <v>42</v>
      </c>
      <c r="G2305" s="136">
        <v>30</v>
      </c>
      <c r="H2305" s="154">
        <v>5</v>
      </c>
      <c r="I2305" s="137">
        <f t="shared" si="180"/>
        <v>0</v>
      </c>
      <c r="J2305" s="137">
        <f t="shared" si="181"/>
        <v>0</v>
      </c>
      <c r="K2305" s="2"/>
    </row>
    <row r="2306" spans="2:11" ht="12.75">
      <c r="B2306" t="s">
        <v>3784</v>
      </c>
      <c r="C2306" s="74"/>
      <c r="D2306" t="s">
        <v>3785</v>
      </c>
      <c r="E2306" s="136">
        <v>10.84</v>
      </c>
      <c r="F2306" s="155" t="s">
        <v>42</v>
      </c>
      <c r="G2306" s="136">
        <v>10.84</v>
      </c>
      <c r="H2306" s="154">
        <v>5</v>
      </c>
      <c r="I2306" s="137">
        <f t="shared" si="180"/>
        <v>0</v>
      </c>
      <c r="J2306" s="137">
        <f t="shared" si="181"/>
        <v>0</v>
      </c>
      <c r="K2306" s="2"/>
    </row>
    <row r="2307" spans="1:10" ht="12.75">
      <c r="A2307" t="s">
        <v>3930</v>
      </c>
      <c r="C2307" s="74"/>
      <c r="E2307" s="136"/>
      <c r="F2307" s="155"/>
      <c r="G2307" s="136"/>
      <c r="H2307" s="154"/>
      <c r="I2307" s="137"/>
      <c r="J2307" s="137"/>
    </row>
    <row r="2308" spans="2:11" ht="12.75">
      <c r="B2308" t="s">
        <v>3786</v>
      </c>
      <c r="C2308" s="74"/>
      <c r="D2308" t="s">
        <v>3787</v>
      </c>
      <c r="E2308" s="136">
        <v>30</v>
      </c>
      <c r="F2308" s="155" t="s">
        <v>42</v>
      </c>
      <c r="G2308" s="136">
        <v>30</v>
      </c>
      <c r="H2308" s="154">
        <v>5</v>
      </c>
      <c r="I2308" s="137">
        <f>C2308*E2308</f>
        <v>0</v>
      </c>
      <c r="J2308" s="137">
        <f>C2308*G2308</f>
        <v>0</v>
      </c>
      <c r="K2308" s="2"/>
    </row>
    <row r="2309" spans="2:11" ht="12.75">
      <c r="B2309" t="s">
        <v>3788</v>
      </c>
      <c r="C2309" s="74"/>
      <c r="D2309" t="s">
        <v>3789</v>
      </c>
      <c r="E2309" s="136">
        <v>30</v>
      </c>
      <c r="F2309" s="155" t="s">
        <v>42</v>
      </c>
      <c r="G2309" s="136">
        <v>30</v>
      </c>
      <c r="H2309" s="154">
        <v>5</v>
      </c>
      <c r="I2309" s="137">
        <f>C2309*E2309</f>
        <v>0</v>
      </c>
      <c r="J2309" s="137">
        <f>C2309*G2309</f>
        <v>0</v>
      </c>
      <c r="K2309" s="2"/>
    </row>
    <row r="2310" spans="2:11" ht="12.75">
      <c r="B2310" t="s">
        <v>3790</v>
      </c>
      <c r="C2310" s="74"/>
      <c r="D2310" t="s">
        <v>3791</v>
      </c>
      <c r="E2310" s="136">
        <v>10.84</v>
      </c>
      <c r="F2310" s="155" t="s">
        <v>42</v>
      </c>
      <c r="G2310" s="136">
        <v>10.84</v>
      </c>
      <c r="H2310" s="154">
        <v>5</v>
      </c>
      <c r="I2310" s="137">
        <f>C2310*E2310</f>
        <v>0</v>
      </c>
      <c r="J2310" s="137">
        <f>C2310*G2310</f>
        <v>0</v>
      </c>
      <c r="K2310" s="2"/>
    </row>
    <row r="2311" spans="2:11" ht="12.75">
      <c r="B2311" t="s">
        <v>3792</v>
      </c>
      <c r="C2311" s="74"/>
      <c r="D2311" t="s">
        <v>3793</v>
      </c>
      <c r="E2311" s="136">
        <v>31.99</v>
      </c>
      <c r="F2311" s="155">
        <v>0.25</v>
      </c>
      <c r="G2311" s="136">
        <v>23.99</v>
      </c>
      <c r="H2311" s="154">
        <v>5</v>
      </c>
      <c r="I2311" s="137">
        <f>C2311*E2311</f>
        <v>0</v>
      </c>
      <c r="J2311" s="137">
        <f>C2311*G2311</f>
        <v>0</v>
      </c>
      <c r="K2311" s="2"/>
    </row>
    <row r="2312" spans="2:11" ht="12.75">
      <c r="B2312" t="s">
        <v>3794</v>
      </c>
      <c r="C2312" s="74"/>
      <c r="D2312" t="s">
        <v>3795</v>
      </c>
      <c r="E2312" s="136">
        <v>34.95</v>
      </c>
      <c r="F2312" s="155">
        <v>0.2</v>
      </c>
      <c r="G2312" s="136">
        <v>27.96</v>
      </c>
      <c r="H2312" s="154">
        <v>5</v>
      </c>
      <c r="I2312" s="137">
        <f>C2312*E2312</f>
        <v>0</v>
      </c>
      <c r="J2312" s="137">
        <f>C2312*G2312</f>
        <v>0</v>
      </c>
      <c r="K2312" s="2"/>
    </row>
    <row r="2313" spans="1:10" s="111" customFormat="1" ht="12.75">
      <c r="A2313" t="s">
        <v>3931</v>
      </c>
      <c r="B2313"/>
      <c r="C2313" s="74"/>
      <c r="D2313"/>
      <c r="E2313" s="136"/>
      <c r="F2313" s="155"/>
      <c r="G2313" s="136"/>
      <c r="H2313" s="154"/>
      <c r="I2313" s="137"/>
      <c r="J2313" s="137"/>
    </row>
    <row r="2314" spans="1:10" s="111" customFormat="1" ht="12.75">
      <c r="A2314"/>
      <c r="B2314" t="s">
        <v>3796</v>
      </c>
      <c r="C2314" s="74"/>
      <c r="D2314" t="s">
        <v>3797</v>
      </c>
      <c r="E2314" s="136">
        <v>11.95</v>
      </c>
      <c r="F2314" s="155">
        <v>0.2</v>
      </c>
      <c r="G2314" s="136">
        <v>9.56</v>
      </c>
      <c r="H2314" s="154">
        <v>5</v>
      </c>
      <c r="I2314" s="137">
        <f aca="true" t="shared" si="182" ref="I2314:I2319">C2314*E2314</f>
        <v>0</v>
      </c>
      <c r="J2314" s="137">
        <f aca="true" t="shared" si="183" ref="J2314:J2319">C2314*G2314</f>
        <v>0</v>
      </c>
    </row>
    <row r="2315" spans="1:10" s="111" customFormat="1" ht="12.75">
      <c r="A2315"/>
      <c r="B2315" t="s">
        <v>3798</v>
      </c>
      <c r="C2315" s="74"/>
      <c r="D2315" t="s">
        <v>3799</v>
      </c>
      <c r="E2315" s="136">
        <v>51.96</v>
      </c>
      <c r="F2315" s="155">
        <v>0.2</v>
      </c>
      <c r="G2315" s="136">
        <v>41.57</v>
      </c>
      <c r="H2315" s="154">
        <v>5</v>
      </c>
      <c r="I2315" s="137">
        <f t="shared" si="182"/>
        <v>0</v>
      </c>
      <c r="J2315" s="137">
        <f t="shared" si="183"/>
        <v>0</v>
      </c>
    </row>
    <row r="2316" spans="2:11" ht="12.75">
      <c r="B2316" t="s">
        <v>3800</v>
      </c>
      <c r="C2316" s="74"/>
      <c r="D2316" t="s">
        <v>3801</v>
      </c>
      <c r="E2316" s="136">
        <v>74.99</v>
      </c>
      <c r="F2316" s="155">
        <v>0.2</v>
      </c>
      <c r="G2316" s="136">
        <v>59.99</v>
      </c>
      <c r="H2316" s="154">
        <v>5</v>
      </c>
      <c r="I2316" s="137">
        <f t="shared" si="182"/>
        <v>0</v>
      </c>
      <c r="J2316" s="137">
        <f t="shared" si="183"/>
        <v>0</v>
      </c>
      <c r="K2316" s="2"/>
    </row>
    <row r="2317" spans="2:11" ht="12.75">
      <c r="B2317" t="s">
        <v>3802</v>
      </c>
      <c r="C2317" s="74"/>
      <c r="D2317" t="s">
        <v>3803</v>
      </c>
      <c r="E2317" s="136">
        <v>9.95</v>
      </c>
      <c r="F2317" s="155">
        <v>0.2</v>
      </c>
      <c r="G2317" s="136">
        <v>7.96</v>
      </c>
      <c r="H2317" s="154">
        <v>5</v>
      </c>
      <c r="I2317" s="137">
        <f t="shared" si="182"/>
        <v>0</v>
      </c>
      <c r="J2317" s="137">
        <f t="shared" si="183"/>
        <v>0</v>
      </c>
      <c r="K2317" s="2"/>
    </row>
    <row r="2318" spans="1:10" ht="12.75">
      <c r="A2318"/>
      <c r="B2318" t="s">
        <v>3804</v>
      </c>
      <c r="C2318" s="74"/>
      <c r="D2318" t="s">
        <v>3805</v>
      </c>
      <c r="E2318" s="136">
        <v>79.96</v>
      </c>
      <c r="F2318" s="155">
        <v>0.2</v>
      </c>
      <c r="G2318" s="136">
        <v>63.97</v>
      </c>
      <c r="H2318" s="154">
        <v>5</v>
      </c>
      <c r="I2318" s="137">
        <f t="shared" si="182"/>
        <v>0</v>
      </c>
      <c r="J2318" s="137">
        <f t="shared" si="183"/>
        <v>0</v>
      </c>
    </row>
    <row r="2319" spans="1:10" ht="12.75">
      <c r="A2319"/>
      <c r="B2319" t="s">
        <v>3806</v>
      </c>
      <c r="C2319" s="74"/>
      <c r="D2319" t="s">
        <v>3807</v>
      </c>
      <c r="E2319" s="136">
        <v>99.99</v>
      </c>
      <c r="F2319" s="155">
        <v>0.3</v>
      </c>
      <c r="G2319" s="136">
        <v>69.99</v>
      </c>
      <c r="H2319" s="154">
        <v>5</v>
      </c>
      <c r="I2319" s="137">
        <f t="shared" si="182"/>
        <v>0</v>
      </c>
      <c r="J2319" s="137">
        <f t="shared" si="183"/>
        <v>0</v>
      </c>
    </row>
    <row r="2320" spans="1:10" s="111" customFormat="1" ht="12.75">
      <c r="A2320" s="130" t="s">
        <v>41</v>
      </c>
      <c r="B2320" s="50" t="s">
        <v>1804</v>
      </c>
      <c r="C2320" s="73"/>
      <c r="D2320" s="50"/>
      <c r="E2320" s="68"/>
      <c r="F2320" s="86"/>
      <c r="G2320" s="68"/>
      <c r="H2320" s="152"/>
      <c r="I2320" s="95"/>
      <c r="J2320" s="95"/>
    </row>
    <row r="2321" spans="1:10" s="158" customFormat="1" ht="12.75">
      <c r="A2321" t="s">
        <v>3932</v>
      </c>
      <c r="B2321"/>
      <c r="C2321" s="74"/>
      <c r="D2321"/>
      <c r="E2321" s="136"/>
      <c r="F2321" s="155"/>
      <c r="G2321" s="136"/>
      <c r="H2321" s="154"/>
      <c r="I2321" s="137"/>
      <c r="J2321" s="137"/>
    </row>
    <row r="2322" spans="1:10" s="111" customFormat="1" ht="12.75">
      <c r="A2322"/>
      <c r="B2322" t="s">
        <v>1805</v>
      </c>
      <c r="C2322" s="74"/>
      <c r="D2322" t="s">
        <v>1806</v>
      </c>
      <c r="E2322" s="136">
        <v>21.13</v>
      </c>
      <c r="F2322" s="155" t="s">
        <v>42</v>
      </c>
      <c r="G2322" s="136">
        <v>21.13</v>
      </c>
      <c r="H2322" s="154">
        <v>16</v>
      </c>
      <c r="I2322" s="137">
        <f aca="true" t="shared" si="184" ref="I2322:I2329">C2322*E2322</f>
        <v>0</v>
      </c>
      <c r="J2322" s="137">
        <f aca="true" t="shared" si="185" ref="J2322:J2329">C2322*G2322</f>
        <v>0</v>
      </c>
    </row>
    <row r="2323" spans="1:10" s="111" customFormat="1" ht="12.75">
      <c r="A2323"/>
      <c r="B2323" t="s">
        <v>1807</v>
      </c>
      <c r="C2323" s="74"/>
      <c r="D2323" t="s">
        <v>1808</v>
      </c>
      <c r="E2323" s="136">
        <v>21.13</v>
      </c>
      <c r="F2323" s="155" t="s">
        <v>42</v>
      </c>
      <c r="G2323" s="136">
        <v>21.13</v>
      </c>
      <c r="H2323" s="154">
        <v>16</v>
      </c>
      <c r="I2323" s="137">
        <f t="shared" si="184"/>
        <v>0</v>
      </c>
      <c r="J2323" s="137">
        <f t="shared" si="185"/>
        <v>0</v>
      </c>
    </row>
    <row r="2324" spans="1:10" s="111" customFormat="1" ht="12.75">
      <c r="A2324"/>
      <c r="B2324" t="s">
        <v>1809</v>
      </c>
      <c r="C2324" s="74"/>
      <c r="D2324" t="s">
        <v>1810</v>
      </c>
      <c r="E2324" s="136">
        <v>43.88</v>
      </c>
      <c r="F2324" s="155" t="s">
        <v>42</v>
      </c>
      <c r="G2324" s="136">
        <v>43.88</v>
      </c>
      <c r="H2324" s="154">
        <v>16</v>
      </c>
      <c r="I2324" s="137">
        <f t="shared" si="184"/>
        <v>0</v>
      </c>
      <c r="J2324" s="137">
        <f t="shared" si="185"/>
        <v>0</v>
      </c>
    </row>
    <row r="2325" spans="1:10" s="111" customFormat="1" ht="12.75">
      <c r="A2325"/>
      <c r="B2325" t="s">
        <v>1811</v>
      </c>
      <c r="C2325" s="74"/>
      <c r="D2325" t="s">
        <v>1812</v>
      </c>
      <c r="E2325" s="136">
        <v>45</v>
      </c>
      <c r="F2325" s="155" t="s">
        <v>42</v>
      </c>
      <c r="G2325" s="136">
        <v>45</v>
      </c>
      <c r="H2325" s="154">
        <v>16</v>
      </c>
      <c r="I2325" s="137">
        <f t="shared" si="184"/>
        <v>0</v>
      </c>
      <c r="J2325" s="137">
        <f t="shared" si="185"/>
        <v>0</v>
      </c>
    </row>
    <row r="2326" spans="1:10" s="111" customFormat="1" ht="12.75">
      <c r="A2326"/>
      <c r="B2326" t="s">
        <v>1813</v>
      </c>
      <c r="C2326" s="74"/>
      <c r="D2326" t="s">
        <v>1814</v>
      </c>
      <c r="E2326" s="136">
        <v>45</v>
      </c>
      <c r="F2326" s="155" t="s">
        <v>42</v>
      </c>
      <c r="G2326" s="136">
        <v>45</v>
      </c>
      <c r="H2326" s="154">
        <v>16</v>
      </c>
      <c r="I2326" s="137">
        <f t="shared" si="184"/>
        <v>0</v>
      </c>
      <c r="J2326" s="137">
        <f t="shared" si="185"/>
        <v>0</v>
      </c>
    </row>
    <row r="2327" spans="1:10" s="111" customFormat="1" ht="12.75">
      <c r="A2327"/>
      <c r="B2327" t="s">
        <v>1815</v>
      </c>
      <c r="C2327" s="74"/>
      <c r="D2327" t="s">
        <v>1816</v>
      </c>
      <c r="E2327" s="136">
        <v>40.63</v>
      </c>
      <c r="F2327" s="155" t="s">
        <v>42</v>
      </c>
      <c r="G2327" s="136">
        <v>40.63</v>
      </c>
      <c r="H2327" s="154">
        <v>16</v>
      </c>
      <c r="I2327" s="137">
        <f t="shared" si="184"/>
        <v>0</v>
      </c>
      <c r="J2327" s="137">
        <f t="shared" si="185"/>
        <v>0</v>
      </c>
    </row>
    <row r="2328" spans="1:10" s="111" customFormat="1" ht="12.75">
      <c r="A2328"/>
      <c r="B2328" t="s">
        <v>1817</v>
      </c>
      <c r="C2328" s="74"/>
      <c r="D2328" t="s">
        <v>1818</v>
      </c>
      <c r="E2328" s="136">
        <v>45</v>
      </c>
      <c r="F2328" s="155" t="s">
        <v>42</v>
      </c>
      <c r="G2328" s="136">
        <v>45</v>
      </c>
      <c r="H2328" s="154">
        <v>16</v>
      </c>
      <c r="I2328" s="137">
        <f t="shared" si="184"/>
        <v>0</v>
      </c>
      <c r="J2328" s="137">
        <f t="shared" si="185"/>
        <v>0</v>
      </c>
    </row>
    <row r="2329" spans="2:11" ht="12.75">
      <c r="B2329" t="s">
        <v>1819</v>
      </c>
      <c r="C2329" s="74"/>
      <c r="D2329" t="s">
        <v>1820</v>
      </c>
      <c r="E2329" s="136">
        <v>45</v>
      </c>
      <c r="F2329" s="155" t="s">
        <v>42</v>
      </c>
      <c r="G2329" s="136">
        <v>45</v>
      </c>
      <c r="H2329" s="154">
        <v>16</v>
      </c>
      <c r="I2329" s="137">
        <f t="shared" si="184"/>
        <v>0</v>
      </c>
      <c r="J2329" s="137">
        <f t="shared" si="185"/>
        <v>0</v>
      </c>
      <c r="K2329" s="2"/>
    </row>
    <row r="2330" spans="1:10" s="111" customFormat="1" ht="12.75">
      <c r="A2330" t="s">
        <v>3933</v>
      </c>
      <c r="B2330"/>
      <c r="C2330" s="74"/>
      <c r="D2330"/>
      <c r="E2330" s="136"/>
      <c r="F2330" s="155"/>
      <c r="G2330" s="136"/>
      <c r="H2330" s="154"/>
      <c r="I2330" s="137"/>
      <c r="J2330" s="137"/>
    </row>
    <row r="2331" spans="1:10" s="111" customFormat="1" ht="12.75">
      <c r="A2331"/>
      <c r="B2331" t="s">
        <v>1821</v>
      </c>
      <c r="C2331" s="74"/>
      <c r="D2331" t="s">
        <v>1822</v>
      </c>
      <c r="E2331" s="136">
        <v>40.63</v>
      </c>
      <c r="F2331" s="155" t="s">
        <v>42</v>
      </c>
      <c r="G2331" s="136">
        <v>40.63</v>
      </c>
      <c r="H2331" s="154">
        <v>16</v>
      </c>
      <c r="I2331" s="137">
        <f aca="true" t="shared" si="186" ref="I2331:I2338">C2331*E2331</f>
        <v>0</v>
      </c>
      <c r="J2331" s="137">
        <f aca="true" t="shared" si="187" ref="J2331:J2338">C2331*G2331</f>
        <v>0</v>
      </c>
    </row>
    <row r="2332" spans="1:10" s="111" customFormat="1" ht="12.75">
      <c r="A2332"/>
      <c r="B2332" t="s">
        <v>1823</v>
      </c>
      <c r="C2332" s="74"/>
      <c r="D2332" t="s">
        <v>1824</v>
      </c>
      <c r="E2332" s="136">
        <v>31.06</v>
      </c>
      <c r="F2332" s="155" t="s">
        <v>42</v>
      </c>
      <c r="G2332" s="136">
        <v>31.06</v>
      </c>
      <c r="H2332" s="154">
        <v>16</v>
      </c>
      <c r="I2332" s="137">
        <f t="shared" si="186"/>
        <v>0</v>
      </c>
      <c r="J2332" s="137">
        <f t="shared" si="187"/>
        <v>0</v>
      </c>
    </row>
    <row r="2333" spans="1:10" s="111" customFormat="1" ht="12.75">
      <c r="A2333"/>
      <c r="B2333" t="s">
        <v>1825</v>
      </c>
      <c r="C2333" s="74"/>
      <c r="D2333" t="s">
        <v>1826</v>
      </c>
      <c r="E2333" s="136">
        <v>31.06</v>
      </c>
      <c r="F2333" s="155" t="s">
        <v>42</v>
      </c>
      <c r="G2333" s="136">
        <v>31.06</v>
      </c>
      <c r="H2333" s="154">
        <v>16</v>
      </c>
      <c r="I2333" s="137">
        <f t="shared" si="186"/>
        <v>0</v>
      </c>
      <c r="J2333" s="137">
        <f t="shared" si="187"/>
        <v>0</v>
      </c>
    </row>
    <row r="2334" spans="1:10" s="111" customFormat="1" ht="12.75">
      <c r="A2334"/>
      <c r="B2334" t="s">
        <v>1827</v>
      </c>
      <c r="C2334" s="74"/>
      <c r="D2334" t="s">
        <v>1828</v>
      </c>
      <c r="E2334" s="136">
        <v>16.24</v>
      </c>
      <c r="F2334" s="155" t="s">
        <v>42</v>
      </c>
      <c r="G2334" s="136">
        <v>16.24</v>
      </c>
      <c r="H2334" s="154">
        <v>16</v>
      </c>
      <c r="I2334" s="137">
        <f t="shared" si="186"/>
        <v>0</v>
      </c>
      <c r="J2334" s="137">
        <f t="shared" si="187"/>
        <v>0</v>
      </c>
    </row>
    <row r="2335" spans="1:10" s="111" customFormat="1" ht="12.75">
      <c r="A2335"/>
      <c r="B2335" t="s">
        <v>1829</v>
      </c>
      <c r="C2335" s="74"/>
      <c r="D2335" t="s">
        <v>1830</v>
      </c>
      <c r="E2335" s="136">
        <v>10.13</v>
      </c>
      <c r="F2335" s="155" t="s">
        <v>42</v>
      </c>
      <c r="G2335" s="136">
        <v>10.13</v>
      </c>
      <c r="H2335" s="154">
        <v>16</v>
      </c>
      <c r="I2335" s="137">
        <f t="shared" si="186"/>
        <v>0</v>
      </c>
      <c r="J2335" s="137">
        <f t="shared" si="187"/>
        <v>0</v>
      </c>
    </row>
    <row r="2336" spans="2:11" ht="12.75">
      <c r="B2336" t="s">
        <v>1831</v>
      </c>
      <c r="C2336" s="74"/>
      <c r="D2336" t="s">
        <v>1832</v>
      </c>
      <c r="E2336" s="136">
        <v>10.13</v>
      </c>
      <c r="F2336" s="155" t="s">
        <v>42</v>
      </c>
      <c r="G2336" s="136">
        <v>10.13</v>
      </c>
      <c r="H2336" s="154">
        <v>16</v>
      </c>
      <c r="I2336" s="137">
        <f t="shared" si="186"/>
        <v>0</v>
      </c>
      <c r="J2336" s="137">
        <f t="shared" si="187"/>
        <v>0</v>
      </c>
      <c r="K2336" s="2"/>
    </row>
    <row r="2337" spans="2:11" ht="12.75">
      <c r="B2337" t="s">
        <v>1833</v>
      </c>
      <c r="C2337" s="74"/>
      <c r="D2337" t="s">
        <v>1834</v>
      </c>
      <c r="E2337" s="136">
        <v>19.38</v>
      </c>
      <c r="F2337" s="155" t="s">
        <v>42</v>
      </c>
      <c r="G2337" s="136">
        <v>19.38</v>
      </c>
      <c r="H2337" s="154">
        <v>16</v>
      </c>
      <c r="I2337" s="137">
        <f t="shared" si="186"/>
        <v>0</v>
      </c>
      <c r="J2337" s="137">
        <f t="shared" si="187"/>
        <v>0</v>
      </c>
      <c r="K2337" s="2"/>
    </row>
    <row r="2338" spans="1:10" s="111" customFormat="1" ht="12.75">
      <c r="A2338"/>
      <c r="B2338" t="s">
        <v>1835</v>
      </c>
      <c r="C2338" s="74"/>
      <c r="D2338" t="s">
        <v>1836</v>
      </c>
      <c r="E2338" s="136">
        <v>19.38</v>
      </c>
      <c r="F2338" s="155" t="s">
        <v>42</v>
      </c>
      <c r="G2338" s="136">
        <v>19.38</v>
      </c>
      <c r="H2338" s="154">
        <v>16</v>
      </c>
      <c r="I2338" s="137">
        <f t="shared" si="186"/>
        <v>0</v>
      </c>
      <c r="J2338" s="137">
        <f t="shared" si="187"/>
        <v>0</v>
      </c>
    </row>
    <row r="2339" spans="1:10" s="111" customFormat="1" ht="12.75">
      <c r="A2339" t="s">
        <v>3934</v>
      </c>
      <c r="B2339"/>
      <c r="C2339" s="74"/>
      <c r="D2339"/>
      <c r="E2339" s="136"/>
      <c r="F2339" s="155"/>
      <c r="G2339" s="136"/>
      <c r="H2339" s="154"/>
      <c r="I2339" s="137"/>
      <c r="J2339" s="137"/>
    </row>
    <row r="2340" spans="1:10" s="111" customFormat="1" ht="12.75">
      <c r="A2340"/>
      <c r="B2340" t="s">
        <v>1837</v>
      </c>
      <c r="C2340" s="74"/>
      <c r="D2340" t="s">
        <v>1838</v>
      </c>
      <c r="E2340" s="136">
        <v>22.19</v>
      </c>
      <c r="F2340" s="155" t="s">
        <v>42</v>
      </c>
      <c r="G2340" s="136">
        <v>22.19</v>
      </c>
      <c r="H2340" s="154">
        <v>16</v>
      </c>
      <c r="I2340" s="137">
        <f aca="true" t="shared" si="188" ref="I2340:I2349">C2340*E2340</f>
        <v>0</v>
      </c>
      <c r="J2340" s="137">
        <f aca="true" t="shared" si="189" ref="J2340:J2349">C2340*G2340</f>
        <v>0</v>
      </c>
    </row>
    <row r="2341" spans="2:11" ht="12.75">
      <c r="B2341" t="s">
        <v>1839</v>
      </c>
      <c r="C2341" s="74"/>
      <c r="D2341" t="s">
        <v>1840</v>
      </c>
      <c r="E2341" s="136">
        <v>74.95</v>
      </c>
      <c r="F2341" s="155">
        <v>0.25</v>
      </c>
      <c r="G2341" s="136">
        <v>56.21</v>
      </c>
      <c r="H2341" s="154">
        <v>16</v>
      </c>
      <c r="I2341" s="137">
        <f t="shared" si="188"/>
        <v>0</v>
      </c>
      <c r="J2341" s="137">
        <f t="shared" si="189"/>
        <v>0</v>
      </c>
      <c r="K2341" s="2"/>
    </row>
    <row r="2342" spans="1:10" s="111" customFormat="1" ht="12.75">
      <c r="A2342"/>
      <c r="B2342" t="s">
        <v>1841</v>
      </c>
      <c r="C2342" s="74"/>
      <c r="D2342" t="s">
        <v>1842</v>
      </c>
      <c r="E2342" s="136">
        <v>24.95</v>
      </c>
      <c r="F2342" s="155">
        <v>0.25</v>
      </c>
      <c r="G2342" s="136">
        <v>18.71</v>
      </c>
      <c r="H2342" s="154">
        <v>16</v>
      </c>
      <c r="I2342" s="137">
        <f t="shared" si="188"/>
        <v>0</v>
      </c>
      <c r="J2342" s="137">
        <f t="shared" si="189"/>
        <v>0</v>
      </c>
    </row>
    <row r="2343" spans="1:10" s="111" customFormat="1" ht="12.75">
      <c r="A2343"/>
      <c r="B2343" t="s">
        <v>1843</v>
      </c>
      <c r="C2343" s="74"/>
      <c r="D2343" t="s">
        <v>1844</v>
      </c>
      <c r="E2343" s="136">
        <v>24.95</v>
      </c>
      <c r="F2343" s="155">
        <v>0.25</v>
      </c>
      <c r="G2343" s="136">
        <v>18.71</v>
      </c>
      <c r="H2343" s="154">
        <v>16</v>
      </c>
      <c r="I2343" s="137">
        <f t="shared" si="188"/>
        <v>0</v>
      </c>
      <c r="J2343" s="137">
        <f t="shared" si="189"/>
        <v>0</v>
      </c>
    </row>
    <row r="2344" spans="1:10" s="158" customFormat="1" ht="12.75">
      <c r="A2344"/>
      <c r="B2344" t="s">
        <v>1845</v>
      </c>
      <c r="C2344" s="74"/>
      <c r="D2344" t="s">
        <v>1846</v>
      </c>
      <c r="E2344" s="136">
        <v>24.95</v>
      </c>
      <c r="F2344" s="155">
        <v>0.25</v>
      </c>
      <c r="G2344" s="136">
        <v>18.71</v>
      </c>
      <c r="H2344" s="154">
        <v>16</v>
      </c>
      <c r="I2344" s="137">
        <f t="shared" si="188"/>
        <v>0</v>
      </c>
      <c r="J2344" s="137">
        <f t="shared" si="189"/>
        <v>0</v>
      </c>
    </row>
    <row r="2345" spans="1:10" s="111" customFormat="1" ht="12.75">
      <c r="A2345"/>
      <c r="B2345" t="s">
        <v>1847</v>
      </c>
      <c r="C2345" s="74"/>
      <c r="D2345" t="s">
        <v>1848</v>
      </c>
      <c r="E2345" s="136">
        <v>53.74</v>
      </c>
      <c r="F2345" s="155" t="s">
        <v>42</v>
      </c>
      <c r="G2345" s="136">
        <v>53.74</v>
      </c>
      <c r="H2345" s="154">
        <v>16</v>
      </c>
      <c r="I2345" s="137">
        <f t="shared" si="188"/>
        <v>0</v>
      </c>
      <c r="J2345" s="137">
        <f t="shared" si="189"/>
        <v>0</v>
      </c>
    </row>
    <row r="2346" spans="1:10" s="111" customFormat="1" ht="12.75">
      <c r="A2346"/>
      <c r="B2346" t="s">
        <v>1849</v>
      </c>
      <c r="C2346" s="74"/>
      <c r="D2346" t="s">
        <v>1850</v>
      </c>
      <c r="E2346" s="136">
        <v>19.69</v>
      </c>
      <c r="F2346" s="155" t="s">
        <v>42</v>
      </c>
      <c r="G2346" s="136">
        <v>19.69</v>
      </c>
      <c r="H2346" s="154">
        <v>16</v>
      </c>
      <c r="I2346" s="137">
        <f t="shared" si="188"/>
        <v>0</v>
      </c>
      <c r="J2346" s="137">
        <f t="shared" si="189"/>
        <v>0</v>
      </c>
    </row>
    <row r="2347" spans="2:11" ht="12.75">
      <c r="B2347" t="s">
        <v>1851</v>
      </c>
      <c r="C2347" s="74"/>
      <c r="D2347" t="s">
        <v>1852</v>
      </c>
      <c r="E2347" s="136">
        <v>28.44</v>
      </c>
      <c r="F2347" s="155" t="s">
        <v>42</v>
      </c>
      <c r="G2347" s="136">
        <v>28.44</v>
      </c>
      <c r="H2347" s="154">
        <v>16</v>
      </c>
      <c r="I2347" s="137">
        <f t="shared" si="188"/>
        <v>0</v>
      </c>
      <c r="J2347" s="137">
        <f t="shared" si="189"/>
        <v>0</v>
      </c>
      <c r="K2347" s="2"/>
    </row>
    <row r="2348" spans="1:10" s="111" customFormat="1" ht="12.75">
      <c r="A2348"/>
      <c r="B2348" t="s">
        <v>1853</v>
      </c>
      <c r="C2348" s="74"/>
      <c r="D2348" t="s">
        <v>1854</v>
      </c>
      <c r="E2348" s="136">
        <v>35.63</v>
      </c>
      <c r="F2348" s="155" t="s">
        <v>42</v>
      </c>
      <c r="G2348" s="136">
        <v>35.63</v>
      </c>
      <c r="H2348" s="154">
        <v>16</v>
      </c>
      <c r="I2348" s="137">
        <f t="shared" si="188"/>
        <v>0</v>
      </c>
      <c r="J2348" s="137">
        <f t="shared" si="189"/>
        <v>0</v>
      </c>
    </row>
    <row r="2349" spans="1:10" ht="12.75">
      <c r="A2349"/>
      <c r="B2349" t="s">
        <v>1855</v>
      </c>
      <c r="C2349" s="74"/>
      <c r="D2349" t="s">
        <v>1856</v>
      </c>
      <c r="E2349" s="136">
        <v>39.99</v>
      </c>
      <c r="F2349" s="155" t="s">
        <v>42</v>
      </c>
      <c r="G2349" s="136">
        <v>39.99</v>
      </c>
      <c r="H2349" s="154">
        <v>16</v>
      </c>
      <c r="I2349" s="137">
        <f t="shared" si="188"/>
        <v>0</v>
      </c>
      <c r="J2349" s="137">
        <f t="shared" si="189"/>
        <v>0</v>
      </c>
    </row>
    <row r="2350" spans="1:10" ht="12.75">
      <c r="A2350" t="s">
        <v>3935</v>
      </c>
      <c r="B2350"/>
      <c r="C2350" s="74"/>
      <c r="D2350"/>
      <c r="E2350" s="136"/>
      <c r="F2350" s="155"/>
      <c r="G2350" s="136"/>
      <c r="H2350" s="154"/>
      <c r="I2350" s="137"/>
      <c r="J2350" s="137"/>
    </row>
    <row r="2351" spans="1:10" ht="12.75">
      <c r="A2351"/>
      <c r="B2351" t="s">
        <v>1857</v>
      </c>
      <c r="C2351" s="74"/>
      <c r="D2351" t="s">
        <v>1858</v>
      </c>
      <c r="E2351" s="136">
        <v>25.31</v>
      </c>
      <c r="F2351" s="155" t="s">
        <v>42</v>
      </c>
      <c r="G2351" s="136">
        <v>25.31</v>
      </c>
      <c r="H2351" s="154">
        <v>16</v>
      </c>
      <c r="I2351" s="137">
        <f aca="true" t="shared" si="190" ref="I2351:I2361">C2351*E2351</f>
        <v>0</v>
      </c>
      <c r="J2351" s="137">
        <f aca="true" t="shared" si="191" ref="J2351:J2361">C2351*G2351</f>
        <v>0</v>
      </c>
    </row>
    <row r="2352" spans="1:10" ht="12.75">
      <c r="A2352"/>
      <c r="B2352" t="s">
        <v>1859</v>
      </c>
      <c r="C2352" s="74"/>
      <c r="D2352" t="s">
        <v>1860</v>
      </c>
      <c r="E2352" s="136">
        <v>28.75</v>
      </c>
      <c r="F2352" s="155" t="s">
        <v>42</v>
      </c>
      <c r="G2352" s="136">
        <v>28.75</v>
      </c>
      <c r="H2352" s="154">
        <v>16</v>
      </c>
      <c r="I2352" s="137">
        <f t="shared" si="190"/>
        <v>0</v>
      </c>
      <c r="J2352" s="137">
        <f t="shared" si="191"/>
        <v>0</v>
      </c>
    </row>
    <row r="2353" spans="1:10" ht="12.75">
      <c r="A2353"/>
      <c r="B2353" t="s">
        <v>1861</v>
      </c>
      <c r="C2353" s="74"/>
      <c r="D2353" t="s">
        <v>1862</v>
      </c>
      <c r="E2353" s="136">
        <v>35.31</v>
      </c>
      <c r="F2353" s="155" t="s">
        <v>42</v>
      </c>
      <c r="G2353" s="136">
        <v>35.31</v>
      </c>
      <c r="H2353" s="154">
        <v>16</v>
      </c>
      <c r="I2353" s="137">
        <f t="shared" si="190"/>
        <v>0</v>
      </c>
      <c r="J2353" s="137">
        <f t="shared" si="191"/>
        <v>0</v>
      </c>
    </row>
    <row r="2354" spans="1:10" ht="12.75">
      <c r="A2354"/>
      <c r="B2354" t="s">
        <v>1863</v>
      </c>
      <c r="C2354" s="74"/>
      <c r="D2354" t="s">
        <v>1864</v>
      </c>
      <c r="E2354" s="136">
        <v>25.31</v>
      </c>
      <c r="F2354" s="155" t="s">
        <v>42</v>
      </c>
      <c r="G2354" s="136">
        <v>25.31</v>
      </c>
      <c r="H2354" s="154">
        <v>16</v>
      </c>
      <c r="I2354" s="137">
        <f t="shared" si="190"/>
        <v>0</v>
      </c>
      <c r="J2354" s="137">
        <f t="shared" si="191"/>
        <v>0</v>
      </c>
    </row>
    <row r="2355" spans="1:10" ht="12.75">
      <c r="A2355"/>
      <c r="B2355" t="s">
        <v>1865</v>
      </c>
      <c r="C2355" s="74"/>
      <c r="D2355" t="s">
        <v>1866</v>
      </c>
      <c r="E2355" s="136">
        <v>28.75</v>
      </c>
      <c r="F2355" s="155" t="s">
        <v>42</v>
      </c>
      <c r="G2355" s="136">
        <v>28.75</v>
      </c>
      <c r="H2355" s="154">
        <v>16</v>
      </c>
      <c r="I2355" s="137">
        <f t="shared" si="190"/>
        <v>0</v>
      </c>
      <c r="J2355" s="137">
        <f t="shared" si="191"/>
        <v>0</v>
      </c>
    </row>
    <row r="2356" spans="1:10" s="158" customFormat="1" ht="12.75">
      <c r="A2356"/>
      <c r="B2356" t="s">
        <v>1867</v>
      </c>
      <c r="C2356" s="74"/>
      <c r="D2356" t="s">
        <v>1868</v>
      </c>
      <c r="E2356" s="136">
        <v>35.31</v>
      </c>
      <c r="F2356" s="155" t="s">
        <v>42</v>
      </c>
      <c r="G2356" s="136">
        <v>35.31</v>
      </c>
      <c r="H2356" s="154">
        <v>16</v>
      </c>
      <c r="I2356" s="137">
        <f t="shared" si="190"/>
        <v>0</v>
      </c>
      <c r="J2356" s="137">
        <f t="shared" si="191"/>
        <v>0</v>
      </c>
    </row>
    <row r="2357" spans="1:10" s="111" customFormat="1" ht="12.75">
      <c r="A2357"/>
      <c r="B2357" t="s">
        <v>1869</v>
      </c>
      <c r="C2357" s="74"/>
      <c r="D2357" t="s">
        <v>1870</v>
      </c>
      <c r="E2357" s="136">
        <v>27.5</v>
      </c>
      <c r="F2357" s="155" t="s">
        <v>42</v>
      </c>
      <c r="G2357" s="136">
        <v>27.5</v>
      </c>
      <c r="H2357" s="154">
        <v>16</v>
      </c>
      <c r="I2357" s="137">
        <f t="shared" si="190"/>
        <v>0</v>
      </c>
      <c r="J2357" s="137">
        <f t="shared" si="191"/>
        <v>0</v>
      </c>
    </row>
    <row r="2358" spans="1:10" s="158" customFormat="1" ht="12.75">
      <c r="A2358"/>
      <c r="B2358" t="s">
        <v>1871</v>
      </c>
      <c r="C2358" s="74"/>
      <c r="D2358" t="s">
        <v>1872</v>
      </c>
      <c r="E2358" s="136">
        <v>29.06</v>
      </c>
      <c r="F2358" s="155" t="s">
        <v>42</v>
      </c>
      <c r="G2358" s="136">
        <v>29.06</v>
      </c>
      <c r="H2358" s="154">
        <v>16</v>
      </c>
      <c r="I2358" s="137">
        <f t="shared" si="190"/>
        <v>0</v>
      </c>
      <c r="J2358" s="137">
        <f t="shared" si="191"/>
        <v>0</v>
      </c>
    </row>
    <row r="2359" spans="1:10" s="138" customFormat="1" ht="12.75">
      <c r="A2359"/>
      <c r="B2359" t="s">
        <v>1873</v>
      </c>
      <c r="C2359" s="74"/>
      <c r="D2359" t="s">
        <v>1874</v>
      </c>
      <c r="E2359" s="136">
        <v>34.38</v>
      </c>
      <c r="F2359" s="155" t="s">
        <v>42</v>
      </c>
      <c r="G2359" s="136">
        <v>34.38</v>
      </c>
      <c r="H2359" s="154">
        <v>16</v>
      </c>
      <c r="I2359" s="137">
        <f t="shared" si="190"/>
        <v>0</v>
      </c>
      <c r="J2359" s="137">
        <f t="shared" si="191"/>
        <v>0</v>
      </c>
    </row>
    <row r="2360" spans="1:10" ht="12.75">
      <c r="A2360"/>
      <c r="B2360" t="s">
        <v>1875</v>
      </c>
      <c r="C2360" s="74"/>
      <c r="D2360" t="s">
        <v>1876</v>
      </c>
      <c r="E2360" s="136">
        <v>20.31</v>
      </c>
      <c r="F2360" s="155" t="s">
        <v>42</v>
      </c>
      <c r="G2360" s="136">
        <v>20.31</v>
      </c>
      <c r="H2360" s="154">
        <v>16</v>
      </c>
      <c r="I2360" s="137">
        <f t="shared" si="190"/>
        <v>0</v>
      </c>
      <c r="J2360" s="137">
        <f t="shared" si="191"/>
        <v>0</v>
      </c>
    </row>
    <row r="2361" spans="1:10" s="158" customFormat="1" ht="12.75">
      <c r="A2361"/>
      <c r="B2361" t="s">
        <v>1877</v>
      </c>
      <c r="C2361" s="74"/>
      <c r="D2361" t="s">
        <v>1878</v>
      </c>
      <c r="E2361" s="136">
        <v>20.31</v>
      </c>
      <c r="F2361" s="155" t="s">
        <v>42</v>
      </c>
      <c r="G2361" s="136">
        <v>20.31</v>
      </c>
      <c r="H2361" s="154">
        <v>16</v>
      </c>
      <c r="I2361" s="137">
        <f t="shared" si="190"/>
        <v>0</v>
      </c>
      <c r="J2361" s="137">
        <f t="shared" si="191"/>
        <v>0</v>
      </c>
    </row>
    <row r="2362" spans="1:11" ht="12.75">
      <c r="A2362"/>
      <c r="B2362"/>
      <c r="C2362" s="74"/>
      <c r="D2362"/>
      <c r="E2362" s="136"/>
      <c r="F2362" s="155"/>
      <c r="G2362" s="136"/>
      <c r="H2362" s="154"/>
      <c r="I2362" s="137"/>
      <c r="J2362" s="137"/>
      <c r="K2362" s="190"/>
    </row>
    <row r="2363" spans="1:10" ht="12.75">
      <c r="A2363" s="10"/>
      <c r="B2363" s="2"/>
      <c r="C2363" s="75"/>
      <c r="D2363" s="2"/>
      <c r="E2363" s="58"/>
      <c r="F2363" s="117"/>
      <c r="G2363" s="58"/>
      <c r="H2363" s="145"/>
      <c r="I2363" s="134"/>
      <c r="J2363" s="134"/>
    </row>
    <row r="2364" spans="1:10" ht="13.5" thickBot="1">
      <c r="A2364" s="126" t="s">
        <v>3</v>
      </c>
      <c r="B2364" s="2"/>
      <c r="C2364" s="161">
        <f>SUM(C122:C2362)</f>
        <v>0</v>
      </c>
      <c r="D2364" s="2"/>
      <c r="E2364" s="58"/>
      <c r="F2364" s="117"/>
      <c r="G2364" s="58"/>
      <c r="H2364" s="145"/>
      <c r="I2364" s="135">
        <f>SUM(I122:I2362)</f>
        <v>0</v>
      </c>
      <c r="J2364" s="135">
        <f>SUM(J122:J2362)</f>
        <v>0</v>
      </c>
    </row>
    <row r="2365" spans="1:10" ht="13.5" thickTop="1">
      <c r="A2365" s="10"/>
      <c r="B2365" s="2"/>
      <c r="C2365" s="168"/>
      <c r="D2365" s="2"/>
      <c r="E2365" s="58"/>
      <c r="F2365" s="117"/>
      <c r="G2365" s="58"/>
      <c r="H2365" s="146"/>
      <c r="I2365" s="97" t="s">
        <v>65</v>
      </c>
      <c r="J2365" s="97"/>
    </row>
    <row r="2366" spans="1:10" ht="12.75">
      <c r="A2366" s="10"/>
      <c r="B2366" s="2"/>
      <c r="C2366" s="167"/>
      <c r="D2366" s="2"/>
      <c r="E2366" s="58"/>
      <c r="F2366" s="117"/>
      <c r="G2366" s="58"/>
      <c r="H2366" s="146"/>
      <c r="I2366" s="90"/>
      <c r="J2366" s="90"/>
    </row>
  </sheetData>
  <sheetProtection formatCells="0" formatColumns="0" formatRows="0" insertColumns="0" insertRows="0" insertHyperlinks="0" deleteColumns="0" deleteRows="0" selectLockedCells="1" sort="0" autoFilter="0" pivotTables="0"/>
  <autoFilter ref="A115:J2362"/>
  <printOptions/>
  <pageMargins left="0.75" right="0.75" top="1" bottom="1" header="0.5" footer="0.5"/>
  <pageSetup fitToHeight="100" fitToWidth="1" horizontalDpi="300" verticalDpi="300" orientation="portrait"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 </cp:lastModifiedBy>
  <cp:lastPrinted>2003-09-22T00:15:01Z</cp:lastPrinted>
  <dcterms:created xsi:type="dcterms:W3CDTF">2001-04-06T02:29:30Z</dcterms:created>
  <dcterms:modified xsi:type="dcterms:W3CDTF">2010-04-02T23:40:21Z</dcterms:modified>
  <cp:category/>
  <cp:version/>
  <cp:contentType/>
  <cp:contentStatus/>
</cp:coreProperties>
</file>